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8325" windowHeight="2190" tabRatio="757" activeTab="9"/>
  </bookViews>
  <sheets>
    <sheet name="JAN.14" sheetId="1" r:id="rId1"/>
    <sheet name="FEV.14" sheetId="2" r:id="rId2"/>
    <sheet name="MAR.14" sheetId="3" r:id="rId3"/>
    <sheet name="ABR.14" sheetId="4" r:id="rId4"/>
    <sheet name="MAI.14" sheetId="5" r:id="rId5"/>
    <sheet name="JUN.14" sheetId="6" r:id="rId6"/>
    <sheet name="JUL.14" sheetId="7" r:id="rId7"/>
    <sheet name="AGO.14" sheetId="8" r:id="rId8"/>
    <sheet name="SET.14" sheetId="9" r:id="rId9"/>
    <sheet name="OUT.14" sheetId="10" r:id="rId10"/>
  </sheets>
  <definedNames>
    <definedName name="_xlnm.Print_Area" localSheetId="3">'ABR.14'!$A$1:$F$55</definedName>
    <definedName name="_xlnm.Print_Area" localSheetId="7">'AGO.14'!$A$1:$F$55</definedName>
    <definedName name="_xlnm.Print_Area" localSheetId="1">'FEV.14'!$A$1:$F$55</definedName>
    <definedName name="_xlnm.Print_Area" localSheetId="0">'JAN.14'!$A$1:$F$55</definedName>
    <definedName name="_xlnm.Print_Area" localSheetId="6">'JUL.14'!$A$1:$F$55</definedName>
    <definedName name="_xlnm.Print_Area" localSheetId="5">'JUN.14'!$A$1:$F$55</definedName>
    <definedName name="_xlnm.Print_Area" localSheetId="4">'MAI.14'!$A$1:$F$55</definedName>
    <definedName name="_xlnm.Print_Area" localSheetId="2">'MAR.14'!$A$1:$F$55</definedName>
    <definedName name="_xlnm.Print_Area" localSheetId="9">'OUT.14'!$A$1:$F$55</definedName>
    <definedName name="_xlnm.Print_Area" localSheetId="8">'SET.14'!$A$1:$F$55</definedName>
    <definedName name="FPM_3" localSheetId="3">'ABR.14'!#REF!</definedName>
    <definedName name="FPM_3" localSheetId="7">'AGO.14'!#REF!</definedName>
    <definedName name="FPM_3" localSheetId="1">'FEV.14'!#REF!</definedName>
    <definedName name="FPM_3" localSheetId="0">'JAN.14'!#REF!</definedName>
    <definedName name="FPM_3" localSheetId="6">'JUL.14'!#REF!</definedName>
    <definedName name="FPM_3" localSheetId="5">'JUN.14'!#REF!</definedName>
    <definedName name="FPM_3" localSheetId="4">'MAI.14'!#REF!</definedName>
    <definedName name="FPM_3" localSheetId="2">'MAR.14'!#REF!</definedName>
    <definedName name="FPM_3" localSheetId="9">'OUT.14'!#REF!</definedName>
    <definedName name="FPM_3" localSheetId="8">'SET.14'!#REF!</definedName>
    <definedName name="FPM_3">#REF!</definedName>
  </definedNames>
  <calcPr fullCalcOnLoad="1"/>
</workbook>
</file>

<file path=xl/sharedStrings.xml><?xml version="1.0" encoding="utf-8"?>
<sst xmlns="http://schemas.openxmlformats.org/spreadsheetml/2006/main" count="560" uniqueCount="63">
  <si>
    <t>INDICADOR</t>
  </si>
  <si>
    <t>Fator de Multiplicação</t>
  </si>
  <si>
    <t>Estimativa (%)</t>
  </si>
  <si>
    <t>MUNICÍPIO</t>
  </si>
  <si>
    <t>Abadia dos Dourados</t>
  </si>
  <si>
    <t>Araguari</t>
  </si>
  <si>
    <t>Araporã</t>
  </si>
  <si>
    <t>Cachoeira Dourada</t>
  </si>
  <si>
    <t>Campina Verde</t>
  </si>
  <si>
    <t>Canápolis</t>
  </si>
  <si>
    <t>Capinópolis</t>
  </si>
  <si>
    <t>Cascalho Rico</t>
  </si>
  <si>
    <t>Centralina</t>
  </si>
  <si>
    <t>Douradoquara</t>
  </si>
  <si>
    <t>Estrela do Sul</t>
  </si>
  <si>
    <t>Grupiara</t>
  </si>
  <si>
    <t>Gurinhatã</t>
  </si>
  <si>
    <t>Indianópolis</t>
  </si>
  <si>
    <t>Ipiaçu</t>
  </si>
  <si>
    <t>Irai de Minas</t>
  </si>
  <si>
    <t>Ituiutaba</t>
  </si>
  <si>
    <t>Monte Alegre de Minas</t>
  </si>
  <si>
    <t>Monte Carmelo</t>
  </si>
  <si>
    <t>Prata</t>
  </si>
  <si>
    <t>Romaria</t>
  </si>
  <si>
    <t>Santa Vitória</t>
  </si>
  <si>
    <t>Tupaciguara</t>
  </si>
  <si>
    <t>Uberlândia</t>
  </si>
  <si>
    <t>MICRORREGIÃO</t>
  </si>
  <si>
    <t>Dúvidas e Informações:</t>
  </si>
  <si>
    <t>Secretária Executiva</t>
  </si>
  <si>
    <t>3ª COTA
Mês Anterior</t>
  </si>
  <si>
    <t>1ª COTA
Mês Atual</t>
  </si>
  <si>
    <t>2ª COTA
Mês Atual</t>
  </si>
  <si>
    <t>3ª COTA
Mês Atual</t>
  </si>
  <si>
    <t>PREVISÃO DECENDIAL DO FPM</t>
  </si>
  <si>
    <t>Notas:</t>
  </si>
  <si>
    <t>Associação dos Municípios da Microrregião do Vale do Paranaíba</t>
  </si>
  <si>
    <t>Fonte: GEARF/COPEM/STN/MF - www.stn.fazenda.gov.br</t>
  </si>
  <si>
    <t>Cálculo das cotas decendiais:
Multiplicar o valor da última cota do mês anterior (3ª cota Mês Anterior) pelo Fator de Multiplicação.</t>
  </si>
  <si>
    <t>4. No valor da cota já está deduzida a contribuição ao PASEP de 1% apurada sobre o líquido (FPM-FUNDEB).</t>
  </si>
  <si>
    <t>1. Em função do CIFPM os valores podem apresentar variações em relação aos valores efetivamente creditados.</t>
  </si>
  <si>
    <t>Previsão dos montantes de FPM a serem transferidos são divulgados a partir do 5º dia útil de cada mês
Previsão baseada em dados fornecidos pela STN e sujeita a alterações</t>
  </si>
  <si>
    <t>Previsão para o mês (%)</t>
  </si>
  <si>
    <t>EXMO(A). SR(A).</t>
  </si>
  <si>
    <t>PREFEITO(A) MUNICIPAL.</t>
  </si>
  <si>
    <t>5. A 3ª Cota do Mês anterior se refere ao valor bruto do FPM.</t>
  </si>
  <si>
    <t>(34) 3213-2433 - amvap@amvapmg.org.br</t>
  </si>
  <si>
    <t>3. No valor da cota já está deduzido o valor do FUNDEB (20,00%).</t>
  </si>
  <si>
    <t>MARIA M. PEDROSA</t>
  </si>
  <si>
    <t>JANEIRO/2014</t>
  </si>
  <si>
    <t>CIFPM
2014</t>
  </si>
  <si>
    <t>2. CIFPM - Coeficiente Individual de FPM ajustado para o exercício de 2014, aprovado pela DN-TCU nº 133/2013.</t>
  </si>
  <si>
    <t>REALIZADO</t>
  </si>
  <si>
    <t>FEVEREIRO/2014</t>
  </si>
  <si>
    <t>MARÇO/2014</t>
  </si>
  <si>
    <t>ABRIL/2014</t>
  </si>
  <si>
    <t>MAIO/2014</t>
  </si>
  <si>
    <t>JUNHO/2014</t>
  </si>
  <si>
    <t>JULHO/2014</t>
  </si>
  <si>
    <t>AGOSTO/2014</t>
  </si>
  <si>
    <t>SETEMBRO/2014</t>
  </si>
  <si>
    <t>OUTUBRO/2014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</si>
</sst>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\-mmm\-yy"/>
    <numFmt numFmtId="179" formatCode="0.0000"/>
    <numFmt numFmtId="180" formatCode="dd/mm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#,##0.0000"/>
    <numFmt numFmtId="186" formatCode="#,##0.000"/>
    <numFmt numFmtId="187" formatCode="_([$€-2]* #,##0.00_);_([$€-2]* \(#,##0.00\);_([$€-2]* &quot;-&quot;??_)"/>
    <numFmt numFmtId="188" formatCode="#,##0.00000"/>
    <numFmt numFmtId="189" formatCode="#,##0.000000"/>
    <numFmt numFmtId="190" formatCode="#,##0.0000000"/>
    <numFmt numFmtId="191" formatCode="#,##0.00000000"/>
    <numFmt numFmtId="192" formatCode="0.000000"/>
    <numFmt numFmtId="193" formatCode="0.00000"/>
    <numFmt numFmtId="194" formatCode="0.000"/>
    <numFmt numFmtId="195" formatCode="[$€-2]\ #,##0.00_);[Red]\([$€-2]\ #,##0.00\)"/>
    <numFmt numFmtId="196" formatCode="#,##0.00;[Red]#,##0.00"/>
    <numFmt numFmtId="197" formatCode="#,##0.000000000"/>
  </numFmts>
  <fonts count="54">
    <font>
      <sz val="10"/>
      <name val="Arial"/>
      <family val="0"/>
    </font>
    <font>
      <sz val="9"/>
      <name val="Verdana"/>
      <family val="2"/>
    </font>
    <font>
      <u val="single"/>
      <sz val="9"/>
      <color indexed="12"/>
      <name val="Verdana"/>
      <family val="2"/>
    </font>
    <font>
      <u val="single"/>
      <sz val="10"/>
      <color indexed="36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0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0" fillId="0" borderId="0" xfId="52" applyFont="1" applyProtection="1">
      <alignment/>
      <protection/>
    </xf>
    <xf numFmtId="14" fontId="0" fillId="33" borderId="10" xfId="52" applyNumberFormat="1" applyFont="1" applyFill="1" applyBorder="1" applyAlignment="1" applyProtection="1">
      <alignment horizontal="center"/>
      <protection locked="0"/>
    </xf>
    <xf numFmtId="185" fontId="5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Font="1" applyBorder="1" applyProtection="1">
      <alignment/>
      <protection/>
    </xf>
    <xf numFmtId="4" fontId="0" fillId="0" borderId="10" xfId="52" applyNumberFormat="1" applyFont="1" applyBorder="1" applyProtection="1">
      <alignment/>
      <protection/>
    </xf>
    <xf numFmtId="4" fontId="0" fillId="0" borderId="0" xfId="52" applyNumberFormat="1" applyFont="1" applyProtection="1">
      <alignment/>
      <protection/>
    </xf>
    <xf numFmtId="0" fontId="0" fillId="0" borderId="10" xfId="51" applyFont="1" applyBorder="1" applyProtection="1">
      <alignment/>
      <protection/>
    </xf>
    <xf numFmtId="192" fontId="0" fillId="0" borderId="10" xfId="51" applyNumberFormat="1" applyFont="1" applyBorder="1" applyProtection="1">
      <alignment/>
      <protection/>
    </xf>
    <xf numFmtId="188" fontId="0" fillId="0" borderId="0" xfId="52" applyNumberFormat="1" applyFont="1" applyProtection="1">
      <alignment/>
      <protection/>
    </xf>
    <xf numFmtId="186" fontId="0" fillId="0" borderId="0" xfId="52" applyNumberFormat="1" applyFont="1" applyProtection="1">
      <alignment/>
      <protection/>
    </xf>
    <xf numFmtId="0" fontId="0" fillId="0" borderId="0" xfId="52" applyFont="1" applyBorder="1" applyProtection="1">
      <alignment/>
      <protection/>
    </xf>
    <xf numFmtId="0" fontId="5" fillId="0" borderId="0" xfId="52" applyFont="1" applyProtection="1">
      <alignment/>
      <protection/>
    </xf>
    <xf numFmtId="0" fontId="7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0" fillId="0" borderId="0" xfId="52" applyFont="1" applyBorder="1" applyAlignment="1" applyProtection="1">
      <alignment/>
      <protection/>
    </xf>
    <xf numFmtId="0" fontId="9" fillId="0" borderId="12" xfId="52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/>
    </xf>
    <xf numFmtId="0" fontId="9" fillId="0" borderId="0" xfId="52" applyFont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197" fontId="0" fillId="0" borderId="10" xfId="52" applyNumberFormat="1" applyFont="1" applyBorder="1" applyProtection="1">
      <alignment/>
      <protection/>
    </xf>
    <xf numFmtId="0" fontId="0" fillId="0" borderId="0" xfId="52" applyFont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52" applyFont="1" applyProtection="1">
      <alignment/>
      <protection/>
    </xf>
    <xf numFmtId="0" fontId="16" fillId="0" borderId="0" xfId="0" applyFont="1" applyAlignment="1">
      <alignment horizontal="right"/>
    </xf>
    <xf numFmtId="185" fontId="0" fillId="0" borderId="10" xfId="52" applyNumberFormat="1" applyFont="1" applyBorder="1" applyProtection="1">
      <alignment/>
      <protection locked="0"/>
    </xf>
    <xf numFmtId="0" fontId="53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33" borderId="14" xfId="52" applyFont="1" applyFill="1" applyBorder="1" applyAlignment="1" applyProtection="1">
      <alignment horizontal="center" vertical="center" wrapText="1"/>
      <protection/>
    </xf>
    <xf numFmtId="0" fontId="0" fillId="33" borderId="11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Border="1" applyAlignment="1" applyProtection="1">
      <alignment horizontal="center"/>
      <protection/>
    </xf>
    <xf numFmtId="2" fontId="11" fillId="0" borderId="16" xfId="52" applyNumberFormat="1" applyFont="1" applyBorder="1" applyAlignment="1" applyProtection="1">
      <alignment horizontal="center" vertical="center"/>
      <protection/>
    </xf>
    <xf numFmtId="2" fontId="11" fillId="0" borderId="17" xfId="52" applyNumberFormat="1" applyFont="1" applyBorder="1" applyAlignment="1" applyProtection="1">
      <alignment horizontal="center" vertical="center"/>
      <protection/>
    </xf>
    <xf numFmtId="2" fontId="11" fillId="0" borderId="18" xfId="52" applyNumberFormat="1" applyFont="1" applyBorder="1" applyAlignment="1" applyProtection="1">
      <alignment horizontal="center" vertical="center"/>
      <protection/>
    </xf>
    <xf numFmtId="2" fontId="11" fillId="0" borderId="19" xfId="52" applyNumberFormat="1" applyFont="1" applyBorder="1" applyAlignment="1" applyProtection="1">
      <alignment horizontal="center" vertical="center"/>
      <protection/>
    </xf>
    <xf numFmtId="2" fontId="11" fillId="0" borderId="0" xfId="52" applyNumberFormat="1" applyFont="1" applyBorder="1" applyAlignment="1" applyProtection="1">
      <alignment horizontal="center" vertical="center"/>
      <protection/>
    </xf>
    <xf numFmtId="2" fontId="11" fillId="0" borderId="20" xfId="52" applyNumberFormat="1" applyFont="1" applyBorder="1" applyAlignment="1" applyProtection="1">
      <alignment horizontal="center" vertical="center"/>
      <protection/>
    </xf>
    <xf numFmtId="49" fontId="11" fillId="0" borderId="12" xfId="52" applyNumberFormat="1" applyFont="1" applyBorder="1" applyAlignment="1" applyProtection="1">
      <alignment horizontal="center" vertical="center"/>
      <protection locked="0"/>
    </xf>
    <xf numFmtId="49" fontId="11" fillId="0" borderId="13" xfId="52" applyNumberFormat="1" applyFont="1" applyBorder="1" applyAlignment="1" applyProtection="1">
      <alignment horizontal="center" vertical="center"/>
      <protection locked="0"/>
    </xf>
    <xf numFmtId="49" fontId="11" fillId="0" borderId="21" xfId="52" applyNumberFormat="1" applyFont="1" applyBorder="1" applyAlignment="1" applyProtection="1">
      <alignment horizontal="center" vertical="center"/>
      <protection locked="0"/>
    </xf>
    <xf numFmtId="0" fontId="0" fillId="0" borderId="16" xfId="52" applyFont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20" xfId="52" applyFont="1" applyBorder="1" applyAlignment="1" applyProtection="1">
      <alignment horizontal="center" vertical="center" wrapText="1"/>
      <protection/>
    </xf>
    <xf numFmtId="0" fontId="0" fillId="0" borderId="12" xfId="52" applyFont="1" applyBorder="1" applyAlignment="1" applyProtection="1">
      <alignment horizontal="center" vertical="center" wrapText="1"/>
      <protection/>
    </xf>
    <xf numFmtId="0" fontId="0" fillId="0" borderId="13" xfId="52" applyFont="1" applyBorder="1" applyAlignment="1" applyProtection="1">
      <alignment horizontal="center" vertical="center" wrapText="1"/>
      <protection/>
    </xf>
    <xf numFmtId="0" fontId="0" fillId="0" borderId="21" xfId="52" applyFont="1" applyBorder="1" applyAlignment="1" applyProtection="1">
      <alignment horizontal="center" vertical="center" wrapText="1"/>
      <protection/>
    </xf>
    <xf numFmtId="0" fontId="6" fillId="0" borderId="15" xfId="51" applyFont="1" applyBorder="1" applyAlignment="1" applyProtection="1">
      <alignment horizontal="justify"/>
      <protection/>
    </xf>
    <xf numFmtId="0" fontId="6" fillId="0" borderId="22" xfId="51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left" wrapText="1"/>
      <protection/>
    </xf>
    <xf numFmtId="0" fontId="0" fillId="33" borderId="15" xfId="52" applyFont="1" applyFill="1" applyBorder="1" applyAlignment="1" applyProtection="1">
      <alignment horizontal="center"/>
      <protection/>
    </xf>
    <xf numFmtId="0" fontId="0" fillId="33" borderId="22" xfId="52" applyFont="1" applyFill="1" applyBorder="1" applyAlignment="1" applyProtection="1">
      <alignment horizontal="center"/>
      <protection/>
    </xf>
    <xf numFmtId="14" fontId="0" fillId="33" borderId="14" xfId="52" applyNumberFormat="1" applyFont="1" applyFill="1" applyBorder="1" applyAlignment="1" applyProtection="1">
      <alignment horizontal="center" wrapText="1"/>
      <protection/>
    </xf>
    <xf numFmtId="14" fontId="0" fillId="33" borderId="11" xfId="52" applyNumberFormat="1" applyFont="1" applyFill="1" applyBorder="1" applyAlignment="1" applyProtection="1">
      <alignment horizontal="center" wrapText="1"/>
      <protection/>
    </xf>
    <xf numFmtId="0" fontId="0" fillId="0" borderId="15" xfId="52" applyFont="1" applyBorder="1" applyAlignment="1" applyProtection="1">
      <alignment horizontal="justify"/>
      <protection/>
    </xf>
    <xf numFmtId="0" fontId="0" fillId="0" borderId="22" xfId="52" applyFont="1" applyBorder="1" applyAlignment="1" applyProtection="1">
      <alignment horizontal="justify"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PM - Previsão 2004" xfId="51"/>
    <cellStyle name="Normal_FPM - Previsao Mensal 200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" xfId="66"/>
    <cellStyle name="Vírgula0" xfId="67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50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41649</v>
      </c>
      <c r="E7" s="3">
        <v>41659</v>
      </c>
      <c r="F7" s="3">
        <v>41669</v>
      </c>
      <c r="G7" s="3"/>
    </row>
    <row r="8" spans="1:7" s="2" customFormat="1" ht="14.25">
      <c r="A8" s="64" t="s">
        <v>1</v>
      </c>
      <c r="B8" s="65"/>
      <c r="C8" s="63"/>
      <c r="D8" s="34">
        <v>1.8118</v>
      </c>
      <c r="E8" s="35">
        <v>0.5574</v>
      </c>
      <c r="F8" s="36">
        <v>1.2181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81.18</v>
      </c>
      <c r="E9" s="6">
        <f>SUM(E8-1)*100</f>
        <v>-44.26</v>
      </c>
      <c r="F9" s="6">
        <f>SUM(F8-1)*100</f>
        <v>21.809999999999995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41638</v>
      </c>
      <c r="D11" s="9">
        <v>41649</v>
      </c>
      <c r="E11" s="9">
        <v>41659</v>
      </c>
      <c r="F11" s="9">
        <v>41669</v>
      </c>
      <c r="G11" s="9"/>
    </row>
    <row r="12" spans="1:8" s="2" customFormat="1" ht="12.75">
      <c r="A12" s="10" t="s">
        <v>4</v>
      </c>
      <c r="B12" s="14">
        <v>0.6</v>
      </c>
      <c r="C12" s="11">
        <v>186491.71</v>
      </c>
      <c r="D12" s="11">
        <f aca="true" t="shared" si="0" ref="D12:F35">($C12*D$8)-($C12*D$8*20%)-((($C12*D$8)-($C12*D$8*20%))*1%)</f>
        <v>267605.45870097604</v>
      </c>
      <c r="E12" s="11">
        <f t="shared" si="0"/>
        <v>82328.779489968</v>
      </c>
      <c r="F12" s="11">
        <f t="shared" si="0"/>
        <v>179915.117145192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994622.49</v>
      </c>
      <c r="D13" s="11">
        <f t="shared" si="0"/>
        <v>1427229.1656865443</v>
      </c>
      <c r="E13" s="11">
        <f t="shared" si="0"/>
        <v>439086.840133392</v>
      </c>
      <c r="F13" s="11">
        <f t="shared" si="0"/>
        <v>959547.3268146479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186491.71</v>
      </c>
      <c r="D14" s="11">
        <f t="shared" si="0"/>
        <v>267605.45870097604</v>
      </c>
      <c r="E14" s="11">
        <f t="shared" si="0"/>
        <v>82328.779489968</v>
      </c>
      <c r="F14" s="11">
        <f t="shared" si="0"/>
        <v>179915.117145192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186491.71</v>
      </c>
      <c r="D15" s="11">
        <f t="shared" si="0"/>
        <v>267605.45870097604</v>
      </c>
      <c r="E15" s="11">
        <f t="shared" si="0"/>
        <v>82328.779489968</v>
      </c>
      <c r="F15" s="11">
        <f t="shared" si="0"/>
        <v>179915.117145192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372983.44</v>
      </c>
      <c r="D16" s="11">
        <f t="shared" si="0"/>
        <v>535210.9461008641</v>
      </c>
      <c r="E16" s="11">
        <f t="shared" si="0"/>
        <v>164657.56780915198</v>
      </c>
      <c r="F16" s="11">
        <f t="shared" si="0"/>
        <v>359830.253585088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248655.62</v>
      </c>
      <c r="D17" s="11">
        <f t="shared" si="0"/>
        <v>356807.28783427196</v>
      </c>
      <c r="E17" s="11">
        <f t="shared" si="0"/>
        <v>109771.70892969599</v>
      </c>
      <c r="F17" s="11">
        <f t="shared" si="0"/>
        <v>239886.829291824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310819.53</v>
      </c>
      <c r="D18" s="11">
        <f t="shared" si="0"/>
        <v>446009.11696756806</v>
      </c>
      <c r="E18" s="11">
        <f t="shared" si="0"/>
        <v>137214.638369424</v>
      </c>
      <c r="F18" s="11">
        <f t="shared" si="0"/>
        <v>299858.54143845604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186491.71</v>
      </c>
      <c r="D19" s="11">
        <f t="shared" si="0"/>
        <v>267605.45870097604</v>
      </c>
      <c r="E19" s="11">
        <f t="shared" si="0"/>
        <v>82328.779489968</v>
      </c>
      <c r="F19" s="11">
        <f t="shared" si="0"/>
        <v>179915.117145192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248655.62</v>
      </c>
      <c r="D20" s="11">
        <f t="shared" si="0"/>
        <v>356807.28783427196</v>
      </c>
      <c r="E20" s="11">
        <f t="shared" si="0"/>
        <v>109771.70892969599</v>
      </c>
      <c r="F20" s="11">
        <f t="shared" si="0"/>
        <v>239886.829291824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186491.71</v>
      </c>
      <c r="D21" s="11">
        <f t="shared" si="0"/>
        <v>267605.45870097604</v>
      </c>
      <c r="E21" s="11">
        <f t="shared" si="0"/>
        <v>82328.779489968</v>
      </c>
      <c r="F21" s="11">
        <f t="shared" si="0"/>
        <v>179915.117145192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186491.71</v>
      </c>
      <c r="D22" s="11">
        <f t="shared" si="0"/>
        <v>267605.45870097604</v>
      </c>
      <c r="E22" s="11">
        <f t="shared" si="0"/>
        <v>82328.779489968</v>
      </c>
      <c r="F22" s="11">
        <f t="shared" si="0"/>
        <v>179915.117145192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186491.71</v>
      </c>
      <c r="D23" s="11">
        <f t="shared" si="0"/>
        <v>267605.45870097604</v>
      </c>
      <c r="E23" s="11">
        <f t="shared" si="0"/>
        <v>82328.779489968</v>
      </c>
      <c r="F23" s="11">
        <f t="shared" si="0"/>
        <v>179915.117145192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186491.71</v>
      </c>
      <c r="D24" s="11">
        <f t="shared" si="0"/>
        <v>267605.45870097604</v>
      </c>
      <c r="E24" s="11">
        <f t="shared" si="0"/>
        <v>82328.779489968</v>
      </c>
      <c r="F24" s="11">
        <f t="shared" si="0"/>
        <v>179915.117145192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186491.71</v>
      </c>
      <c r="D25" s="11">
        <f t="shared" si="0"/>
        <v>267605.45870097604</v>
      </c>
      <c r="E25" s="11">
        <f t="shared" si="0"/>
        <v>82328.779489968</v>
      </c>
      <c r="F25" s="11">
        <f t="shared" si="0"/>
        <v>179915.117145192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186491.71</v>
      </c>
      <c r="D26" s="11">
        <f t="shared" si="0"/>
        <v>267605.45870097604</v>
      </c>
      <c r="E26" s="11">
        <f t="shared" si="0"/>
        <v>82328.779489968</v>
      </c>
      <c r="F26" s="11">
        <f t="shared" si="0"/>
        <v>179915.117145192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186491.71</v>
      </c>
      <c r="D27" s="11">
        <f t="shared" si="0"/>
        <v>267605.45870097604</v>
      </c>
      <c r="E27" s="11">
        <f t="shared" si="0"/>
        <v>82328.779489968</v>
      </c>
      <c r="F27" s="11">
        <f t="shared" si="0"/>
        <v>179915.117145192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932458.58</v>
      </c>
      <c r="D28" s="11">
        <f t="shared" si="0"/>
        <v>1338027.336553248</v>
      </c>
      <c r="E28" s="11">
        <f t="shared" si="0"/>
        <v>411643.910693664</v>
      </c>
      <c r="F28" s="11">
        <f t="shared" si="0"/>
        <v>899575.6146680157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372983.44</v>
      </c>
      <c r="D29" s="11">
        <f t="shared" si="0"/>
        <v>535210.9461008641</v>
      </c>
      <c r="E29" s="11">
        <f t="shared" si="0"/>
        <v>164657.56780915198</v>
      </c>
      <c r="F29" s="11">
        <f t="shared" si="0"/>
        <v>359830.253585088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621639.05</v>
      </c>
      <c r="D30" s="11">
        <f t="shared" si="0"/>
        <v>892018.2195856802</v>
      </c>
      <c r="E30" s="11">
        <f t="shared" si="0"/>
        <v>274429.27232424</v>
      </c>
      <c r="F30" s="11">
        <f t="shared" si="0"/>
        <v>599717.07322956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435147.34</v>
      </c>
      <c r="D31" s="11">
        <f t="shared" si="0"/>
        <v>624412.7608847041</v>
      </c>
      <c r="E31" s="11">
        <f t="shared" si="0"/>
        <v>192100.492834272</v>
      </c>
      <c r="F31" s="11">
        <f t="shared" si="0"/>
        <v>419801.95608436805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186491.71</v>
      </c>
      <c r="D32" s="11">
        <f t="shared" si="0"/>
        <v>267605.45870097604</v>
      </c>
      <c r="E32" s="11">
        <f t="shared" si="0"/>
        <v>82328.779489968</v>
      </c>
      <c r="F32" s="11">
        <f t="shared" si="0"/>
        <v>179915.117145192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372983.44</v>
      </c>
      <c r="D33" s="11">
        <f t="shared" si="0"/>
        <v>535210.9461008641</v>
      </c>
      <c r="E33" s="11">
        <f t="shared" si="0"/>
        <v>164657.56780915198</v>
      </c>
      <c r="F33" s="11">
        <f t="shared" si="0"/>
        <v>359830.253585088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435147.34</v>
      </c>
      <c r="D34" s="11">
        <f t="shared" si="0"/>
        <v>624412.7608847041</v>
      </c>
      <c r="E34" s="11">
        <f t="shared" si="0"/>
        <v>192100.492834272</v>
      </c>
      <c r="F34" s="11">
        <f t="shared" si="0"/>
        <v>419801.95608436805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1752904.48</v>
      </c>
      <c r="D35" s="11">
        <f t="shared" si="0"/>
        <v>2515322.570796288</v>
      </c>
      <c r="E35" s="11">
        <f t="shared" si="0"/>
        <v>773838.614064384</v>
      </c>
      <c r="F35" s="11">
        <f t="shared" si="0"/>
        <v>1691088.6540936958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9336900.89</v>
      </c>
      <c r="D36" s="6">
        <f>SUM(D12:D35)</f>
        <v>13397944.849741587</v>
      </c>
      <c r="E36" s="6">
        <f>SUM(E12:E35)</f>
        <v>4121875.736420111</v>
      </c>
      <c r="F36" s="6">
        <f>SUM(F12:F35)</f>
        <v>9007636.947494324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view="pageBreakPreview" zoomScaleSheetLayoutView="100" zoomScalePageLayoutView="0" workbookViewId="0" topLeftCell="A1">
      <selection activeCell="I17" sqref="I17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62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41922</v>
      </c>
      <c r="E7" s="3">
        <v>41932</v>
      </c>
      <c r="F7" s="3">
        <v>41942</v>
      </c>
      <c r="G7" s="3"/>
    </row>
    <row r="8" spans="1:7" s="2" customFormat="1" ht="14.25">
      <c r="A8" s="64" t="s">
        <v>1</v>
      </c>
      <c r="B8" s="65"/>
      <c r="C8" s="63"/>
      <c r="D8" s="34">
        <v>2.3543</v>
      </c>
      <c r="E8" s="35">
        <v>0.6123</v>
      </c>
      <c r="F8" s="67">
        <v>1.0969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135.42999999999998</v>
      </c>
      <c r="E9" s="6">
        <f>SUM(E8-1)*100</f>
        <v>-38.77</v>
      </c>
      <c r="F9" s="6">
        <f>SUM(F8-1)*100</f>
        <v>9.689999999999998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41912</v>
      </c>
      <c r="D11" s="9">
        <v>41922</v>
      </c>
      <c r="E11" s="9">
        <v>41932</v>
      </c>
      <c r="F11" s="9">
        <v>41942</v>
      </c>
      <c r="G11" s="9"/>
    </row>
    <row r="12" spans="1:8" s="2" customFormat="1" ht="12.75">
      <c r="A12" s="10" t="s">
        <v>4</v>
      </c>
      <c r="B12" s="14">
        <v>0.6</v>
      </c>
      <c r="C12" s="11">
        <v>107511.48</v>
      </c>
      <c r="D12" s="11">
        <f aca="true" t="shared" si="0" ref="D12:F35">($C12*D$8)-($C12*D$8*20%)-((($C12*D$8)-($C12*D$8*20%))*1%)</f>
        <v>200466.507672288</v>
      </c>
      <c r="E12" s="11">
        <f t="shared" si="0"/>
        <v>52136.789129567995</v>
      </c>
      <c r="F12" s="11">
        <f t="shared" si="0"/>
        <v>93400.039190304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573394.55</v>
      </c>
      <c r="D13" s="11">
        <f t="shared" si="0"/>
        <v>1069154.6889394799</v>
      </c>
      <c r="E13" s="11">
        <f t="shared" si="0"/>
        <v>278062.87050828006</v>
      </c>
      <c r="F13" s="11">
        <f t="shared" si="0"/>
        <v>498133.53366084007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107511.48</v>
      </c>
      <c r="D14" s="11">
        <f t="shared" si="0"/>
        <v>200466.507672288</v>
      </c>
      <c r="E14" s="11">
        <f t="shared" si="0"/>
        <v>52136.789129567995</v>
      </c>
      <c r="F14" s="11">
        <f t="shared" si="0"/>
        <v>93400.039190304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107511.48</v>
      </c>
      <c r="D15" s="11">
        <f t="shared" si="0"/>
        <v>200466.507672288</v>
      </c>
      <c r="E15" s="11">
        <f t="shared" si="0"/>
        <v>52136.789129567995</v>
      </c>
      <c r="F15" s="11">
        <f t="shared" si="0"/>
        <v>93400.039190304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215022.96</v>
      </c>
      <c r="D16" s="11">
        <f t="shared" si="0"/>
        <v>400933.015344576</v>
      </c>
      <c r="E16" s="11">
        <f t="shared" si="0"/>
        <v>104273.57825913599</v>
      </c>
      <c r="F16" s="11">
        <f t="shared" si="0"/>
        <v>186800.078380608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143348.64</v>
      </c>
      <c r="D17" s="11">
        <f t="shared" si="0"/>
        <v>267288.67689638404</v>
      </c>
      <c r="E17" s="11">
        <f t="shared" si="0"/>
        <v>69515.71883942401</v>
      </c>
      <c r="F17" s="11">
        <f t="shared" si="0"/>
        <v>124533.385587072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179185.8</v>
      </c>
      <c r="D18" s="11">
        <f t="shared" si="0"/>
        <v>334110.84612048</v>
      </c>
      <c r="E18" s="11">
        <f t="shared" si="0"/>
        <v>86894.64854927998</v>
      </c>
      <c r="F18" s="11">
        <f t="shared" si="0"/>
        <v>155666.73198383997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107511.48</v>
      </c>
      <c r="D19" s="11">
        <f t="shared" si="0"/>
        <v>200466.507672288</v>
      </c>
      <c r="E19" s="11">
        <f t="shared" si="0"/>
        <v>52136.789129567995</v>
      </c>
      <c r="F19" s="11">
        <f t="shared" si="0"/>
        <v>93400.039190304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143348.64</v>
      </c>
      <c r="D20" s="11">
        <f t="shared" si="0"/>
        <v>267288.67689638404</v>
      </c>
      <c r="E20" s="11">
        <f t="shared" si="0"/>
        <v>69515.71883942401</v>
      </c>
      <c r="F20" s="11">
        <f t="shared" si="0"/>
        <v>124533.385587072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107511.48</v>
      </c>
      <c r="D21" s="11">
        <f t="shared" si="0"/>
        <v>200466.507672288</v>
      </c>
      <c r="E21" s="11">
        <f t="shared" si="0"/>
        <v>52136.789129567995</v>
      </c>
      <c r="F21" s="11">
        <f t="shared" si="0"/>
        <v>93400.039190304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107511.48</v>
      </c>
      <c r="D22" s="11">
        <f t="shared" si="0"/>
        <v>200466.507672288</v>
      </c>
      <c r="E22" s="11">
        <f t="shared" si="0"/>
        <v>52136.789129567995</v>
      </c>
      <c r="F22" s="11">
        <f t="shared" si="0"/>
        <v>93400.039190304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107511.48</v>
      </c>
      <c r="D23" s="11">
        <f t="shared" si="0"/>
        <v>200466.507672288</v>
      </c>
      <c r="E23" s="11">
        <f t="shared" si="0"/>
        <v>52136.789129567995</v>
      </c>
      <c r="F23" s="11">
        <f t="shared" si="0"/>
        <v>93400.039190304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107511.48</v>
      </c>
      <c r="D24" s="11">
        <f t="shared" si="0"/>
        <v>200466.507672288</v>
      </c>
      <c r="E24" s="11">
        <f t="shared" si="0"/>
        <v>52136.789129567995</v>
      </c>
      <c r="F24" s="11">
        <f t="shared" si="0"/>
        <v>93400.039190304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107511.48</v>
      </c>
      <c r="D25" s="11">
        <f t="shared" si="0"/>
        <v>200466.507672288</v>
      </c>
      <c r="E25" s="11">
        <f t="shared" si="0"/>
        <v>52136.789129567995</v>
      </c>
      <c r="F25" s="11">
        <f t="shared" si="0"/>
        <v>93400.039190304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107511.48</v>
      </c>
      <c r="D26" s="11">
        <f t="shared" si="0"/>
        <v>200466.507672288</v>
      </c>
      <c r="E26" s="11">
        <f t="shared" si="0"/>
        <v>52136.789129567995</v>
      </c>
      <c r="F26" s="11">
        <f t="shared" si="0"/>
        <v>93400.039190304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107511.48</v>
      </c>
      <c r="D27" s="11">
        <f t="shared" si="0"/>
        <v>200466.507672288</v>
      </c>
      <c r="E27" s="11">
        <f t="shared" si="0"/>
        <v>52136.789129567995</v>
      </c>
      <c r="F27" s="11">
        <f t="shared" si="0"/>
        <v>93400.039190304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573394.55</v>
      </c>
      <c r="D28" s="11">
        <f t="shared" si="0"/>
        <v>1069154.6889394799</v>
      </c>
      <c r="E28" s="11">
        <f t="shared" si="0"/>
        <v>278062.87050828006</v>
      </c>
      <c r="F28" s="11">
        <f t="shared" si="0"/>
        <v>498133.53366084007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215022.96</v>
      </c>
      <c r="D29" s="11">
        <f t="shared" si="0"/>
        <v>400933.015344576</v>
      </c>
      <c r="E29" s="11">
        <f t="shared" si="0"/>
        <v>104273.57825913599</v>
      </c>
      <c r="F29" s="11">
        <f t="shared" si="0"/>
        <v>186800.078380608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358371.59</v>
      </c>
      <c r="D30" s="11">
        <f t="shared" si="0"/>
        <v>668221.673594904</v>
      </c>
      <c r="E30" s="11">
        <f t="shared" si="0"/>
        <v>173789.292249144</v>
      </c>
      <c r="F30" s="11">
        <f t="shared" si="0"/>
        <v>311333.455280232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250860.11</v>
      </c>
      <c r="D31" s="11">
        <f t="shared" si="0"/>
        <v>467755.16592261597</v>
      </c>
      <c r="E31" s="11">
        <f t="shared" si="0"/>
        <v>121652.50311957598</v>
      </c>
      <c r="F31" s="11">
        <f t="shared" si="0"/>
        <v>217933.41608992798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107511.48</v>
      </c>
      <c r="D32" s="11">
        <f t="shared" si="0"/>
        <v>200466.507672288</v>
      </c>
      <c r="E32" s="11">
        <f t="shared" si="0"/>
        <v>52136.789129567995</v>
      </c>
      <c r="F32" s="11">
        <f t="shared" si="0"/>
        <v>93400.039190304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215022.96</v>
      </c>
      <c r="D33" s="11">
        <f t="shared" si="0"/>
        <v>400933.015344576</v>
      </c>
      <c r="E33" s="11">
        <f t="shared" si="0"/>
        <v>104273.57825913599</v>
      </c>
      <c r="F33" s="11">
        <f t="shared" si="0"/>
        <v>186800.078380608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250860.11</v>
      </c>
      <c r="D34" s="11">
        <f t="shared" si="0"/>
        <v>467755.16592261597</v>
      </c>
      <c r="E34" s="11">
        <f t="shared" si="0"/>
        <v>121652.50311957598</v>
      </c>
      <c r="F34" s="11">
        <f t="shared" si="0"/>
        <v>217933.41608992798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1004096.9</v>
      </c>
      <c r="D35" s="11">
        <f t="shared" si="0"/>
        <v>1872244.70268264</v>
      </c>
      <c r="E35" s="11">
        <f t="shared" si="0"/>
        <v>486928.3572410399</v>
      </c>
      <c r="F35" s="11">
        <f t="shared" si="0"/>
        <v>872303.9605711199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5412067.53</v>
      </c>
      <c r="D36" s="6">
        <f>SUM(D12:D35)</f>
        <v>10091371.424016166</v>
      </c>
      <c r="E36" s="6">
        <f>SUM(E12:E35)</f>
        <v>2624536.6873062486</v>
      </c>
      <c r="F36" s="6">
        <f>SUM(F12:F35)</f>
        <v>4701705.523936344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54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41680</v>
      </c>
      <c r="E7" s="3">
        <v>41690</v>
      </c>
      <c r="F7" s="3">
        <v>41698</v>
      </c>
      <c r="G7" s="3"/>
    </row>
    <row r="8" spans="1:7" s="2" customFormat="1" ht="14.25">
      <c r="A8" s="64" t="s">
        <v>1</v>
      </c>
      <c r="B8" s="65"/>
      <c r="C8" s="63"/>
      <c r="D8" s="34">
        <v>2.4308</v>
      </c>
      <c r="E8" s="35">
        <v>0.1677</v>
      </c>
      <c r="F8" s="36">
        <v>0.7237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143.08</v>
      </c>
      <c r="E9" s="6">
        <f>SUM(E8-1)*100</f>
        <v>-83.23</v>
      </c>
      <c r="F9" s="6">
        <f>SUM(F8-1)*100</f>
        <v>-27.63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41669</v>
      </c>
      <c r="D11" s="9">
        <v>41680</v>
      </c>
      <c r="E11" s="9">
        <v>41690</v>
      </c>
      <c r="F11" s="9">
        <v>41698</v>
      </c>
      <c r="G11" s="9"/>
    </row>
    <row r="12" spans="1:8" s="2" customFormat="1" ht="12.75">
      <c r="A12" s="10" t="s">
        <v>4</v>
      </c>
      <c r="B12" s="14">
        <v>0.6</v>
      </c>
      <c r="C12" s="11">
        <v>224835.2</v>
      </c>
      <c r="D12" s="11">
        <f aca="true" t="shared" si="0" ref="D12:F35">($C12*D$8)-($C12*D$8*20%)-((($C12*D$8)-($C12*D$8*20%))*1%)</f>
        <v>432851.28809472005</v>
      </c>
      <c r="E12" s="11">
        <f t="shared" si="0"/>
        <v>29862.251527679997</v>
      </c>
      <c r="F12" s="11">
        <f t="shared" si="0"/>
        <v>128868.88151808002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1199121.06</v>
      </c>
      <c r="D13" s="11">
        <f t="shared" si="0"/>
        <v>2308540.1903372165</v>
      </c>
      <c r="E13" s="11">
        <f t="shared" si="0"/>
        <v>159265.340595504</v>
      </c>
      <c r="F13" s="11">
        <f t="shared" si="0"/>
        <v>687300.6976086241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224835.2</v>
      </c>
      <c r="D14" s="11">
        <f t="shared" si="0"/>
        <v>432851.28809472005</v>
      </c>
      <c r="E14" s="11">
        <f t="shared" si="0"/>
        <v>29862.251527679997</v>
      </c>
      <c r="F14" s="11">
        <f t="shared" si="0"/>
        <v>128868.88151808002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224835.2</v>
      </c>
      <c r="D15" s="11">
        <f t="shared" si="0"/>
        <v>432851.28809472005</v>
      </c>
      <c r="E15" s="11">
        <f t="shared" si="0"/>
        <v>29862.251527679997</v>
      </c>
      <c r="F15" s="11">
        <f t="shared" si="0"/>
        <v>128868.88151808002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449670.39</v>
      </c>
      <c r="D16" s="11">
        <f t="shared" si="0"/>
        <v>865702.5569375041</v>
      </c>
      <c r="E16" s="11">
        <f t="shared" si="0"/>
        <v>59724.501727176</v>
      </c>
      <c r="F16" s="11">
        <f t="shared" si="0"/>
        <v>257737.757304456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299780.27</v>
      </c>
      <c r="D17" s="11">
        <f t="shared" si="0"/>
        <v>577135.0572102721</v>
      </c>
      <c r="E17" s="11">
        <f t="shared" si="0"/>
        <v>39816.335812968</v>
      </c>
      <c r="F17" s="11">
        <f t="shared" si="0"/>
        <v>171825.177268008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374725.33</v>
      </c>
      <c r="D18" s="11">
        <f t="shared" si="0"/>
        <v>721418.807073888</v>
      </c>
      <c r="E18" s="11">
        <f t="shared" si="0"/>
        <v>49770.418770072</v>
      </c>
      <c r="F18" s="11">
        <f t="shared" si="0"/>
        <v>214781.46728623201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224835.2</v>
      </c>
      <c r="D19" s="11">
        <f t="shared" si="0"/>
        <v>432851.28809472005</v>
      </c>
      <c r="E19" s="11">
        <f t="shared" si="0"/>
        <v>29862.251527679997</v>
      </c>
      <c r="F19" s="11">
        <f t="shared" si="0"/>
        <v>128868.88151808002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299780.27</v>
      </c>
      <c r="D20" s="11">
        <f t="shared" si="0"/>
        <v>577135.0572102721</v>
      </c>
      <c r="E20" s="11">
        <f t="shared" si="0"/>
        <v>39816.335812968</v>
      </c>
      <c r="F20" s="11">
        <f t="shared" si="0"/>
        <v>171825.177268008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224835.2</v>
      </c>
      <c r="D21" s="11">
        <f t="shared" si="0"/>
        <v>432851.28809472005</v>
      </c>
      <c r="E21" s="11">
        <f t="shared" si="0"/>
        <v>29862.251527679997</v>
      </c>
      <c r="F21" s="11">
        <f t="shared" si="0"/>
        <v>128868.88151808002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224835.2</v>
      </c>
      <c r="D22" s="11">
        <f t="shared" si="0"/>
        <v>432851.28809472005</v>
      </c>
      <c r="E22" s="11">
        <f t="shared" si="0"/>
        <v>29862.251527679997</v>
      </c>
      <c r="F22" s="11">
        <f t="shared" si="0"/>
        <v>128868.88151808002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224835.2</v>
      </c>
      <c r="D23" s="11">
        <f t="shared" si="0"/>
        <v>432851.28809472005</v>
      </c>
      <c r="E23" s="11">
        <f t="shared" si="0"/>
        <v>29862.251527679997</v>
      </c>
      <c r="F23" s="11">
        <f t="shared" si="0"/>
        <v>128868.88151808002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224835.2</v>
      </c>
      <c r="D24" s="11">
        <f t="shared" si="0"/>
        <v>432851.28809472005</v>
      </c>
      <c r="E24" s="11">
        <f t="shared" si="0"/>
        <v>29862.251527679997</v>
      </c>
      <c r="F24" s="11">
        <f t="shared" si="0"/>
        <v>128868.88151808002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224835.2</v>
      </c>
      <c r="D25" s="11">
        <f t="shared" si="0"/>
        <v>432851.28809472005</v>
      </c>
      <c r="E25" s="11">
        <f t="shared" si="0"/>
        <v>29862.251527679997</v>
      </c>
      <c r="F25" s="11">
        <f t="shared" si="0"/>
        <v>128868.88151808002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224835.2</v>
      </c>
      <c r="D26" s="11">
        <f t="shared" si="0"/>
        <v>432851.28809472005</v>
      </c>
      <c r="E26" s="11">
        <f t="shared" si="0"/>
        <v>29862.251527679997</v>
      </c>
      <c r="F26" s="11">
        <f t="shared" si="0"/>
        <v>128868.88151808002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224835.2</v>
      </c>
      <c r="D27" s="11">
        <f t="shared" si="0"/>
        <v>432851.28809472005</v>
      </c>
      <c r="E27" s="11">
        <f t="shared" si="0"/>
        <v>29862.251527679997</v>
      </c>
      <c r="F27" s="11">
        <f t="shared" si="0"/>
        <v>128868.88151808002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1199121.06</v>
      </c>
      <c r="D28" s="11">
        <f t="shared" si="0"/>
        <v>2308540.1903372165</v>
      </c>
      <c r="E28" s="11">
        <f t="shared" si="0"/>
        <v>159265.340595504</v>
      </c>
      <c r="F28" s="11">
        <f t="shared" si="0"/>
        <v>687300.6976086241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449670.39</v>
      </c>
      <c r="D29" s="11">
        <f t="shared" si="0"/>
        <v>865702.5569375041</v>
      </c>
      <c r="E29" s="11">
        <f t="shared" si="0"/>
        <v>59724.501727176</v>
      </c>
      <c r="F29" s="11">
        <f t="shared" si="0"/>
        <v>257737.757304456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749450.66</v>
      </c>
      <c r="D30" s="11">
        <f t="shared" si="0"/>
        <v>1442837.614147776</v>
      </c>
      <c r="E30" s="11">
        <f t="shared" si="0"/>
        <v>99540.837540144</v>
      </c>
      <c r="F30" s="11">
        <f t="shared" si="0"/>
        <v>429562.93457246403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524615.46</v>
      </c>
      <c r="D31" s="11">
        <f t="shared" si="0"/>
        <v>1009986.3260530559</v>
      </c>
      <c r="E31" s="11">
        <f t="shared" si="0"/>
        <v>69678.586012464</v>
      </c>
      <c r="F31" s="11">
        <f t="shared" si="0"/>
        <v>300694.05305438396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224835.2</v>
      </c>
      <c r="D32" s="11">
        <f t="shared" si="0"/>
        <v>432851.28809472005</v>
      </c>
      <c r="E32" s="11">
        <f t="shared" si="0"/>
        <v>29862.251527679997</v>
      </c>
      <c r="F32" s="11">
        <f t="shared" si="0"/>
        <v>128868.88151808002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449670.39</v>
      </c>
      <c r="D33" s="11">
        <f t="shared" si="0"/>
        <v>865702.5569375041</v>
      </c>
      <c r="E33" s="11">
        <f t="shared" si="0"/>
        <v>59724.501727176</v>
      </c>
      <c r="F33" s="11">
        <f t="shared" si="0"/>
        <v>257737.757304456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524615.46</v>
      </c>
      <c r="D34" s="11">
        <f t="shared" si="0"/>
        <v>1009986.3260530559</v>
      </c>
      <c r="E34" s="11">
        <f t="shared" si="0"/>
        <v>69678.586012464</v>
      </c>
      <c r="F34" s="11">
        <f t="shared" si="0"/>
        <v>300694.05305438396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2099834.69</v>
      </c>
      <c r="D35" s="11">
        <f t="shared" si="0"/>
        <v>4042588.3062459836</v>
      </c>
      <c r="E35" s="11">
        <f t="shared" si="0"/>
        <v>278896.68379029597</v>
      </c>
      <c r="F35" s="11">
        <f t="shared" si="0"/>
        <v>1203563.0892011758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11318077.83</v>
      </c>
      <c r="D36" s="6">
        <f>SUM(D12:D35)</f>
        <v>21789491.00261789</v>
      </c>
      <c r="E36" s="6">
        <f>SUM(E12:E35)</f>
        <v>1503248.9884560718</v>
      </c>
      <c r="F36" s="6">
        <f>SUM(F12:F35)</f>
        <v>6487187.197052232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55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41708</v>
      </c>
      <c r="E7" s="3">
        <v>41718</v>
      </c>
      <c r="F7" s="3">
        <v>41726</v>
      </c>
      <c r="G7" s="3"/>
    </row>
    <row r="8" spans="1:7" s="2" customFormat="1" ht="14.25">
      <c r="A8" s="64" t="s">
        <v>1</v>
      </c>
      <c r="B8" s="65"/>
      <c r="C8" s="63"/>
      <c r="D8" s="34">
        <v>1.3689</v>
      </c>
      <c r="E8" s="35">
        <v>0.1966</v>
      </c>
      <c r="F8" s="36">
        <v>1.1576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36.89</v>
      </c>
      <c r="E9" s="6">
        <f>SUM(E8-1)*100</f>
        <v>-80.34</v>
      </c>
      <c r="F9" s="6">
        <f>SUM(F8-1)*100</f>
        <v>15.759999999999996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41698</v>
      </c>
      <c r="D11" s="9">
        <v>41708</v>
      </c>
      <c r="E11" s="9">
        <v>41718</v>
      </c>
      <c r="F11" s="9">
        <v>41726</v>
      </c>
      <c r="G11" s="9"/>
    </row>
    <row r="12" spans="1:8" s="2" customFormat="1" ht="12.75">
      <c r="A12" s="10" t="s">
        <v>4</v>
      </c>
      <c r="B12" s="14">
        <v>0.6</v>
      </c>
      <c r="C12" s="11">
        <v>162714.98</v>
      </c>
      <c r="D12" s="11">
        <f aca="true" t="shared" si="0" ref="D12:F35">($C12*D$8)-($C12*D$8*20%)-((($C12*D$8)-($C12*D$8*20%))*1%)</f>
        <v>176410.504608624</v>
      </c>
      <c r="E12" s="11">
        <f t="shared" si="0"/>
        <v>25335.893933856</v>
      </c>
      <c r="F12" s="11">
        <f t="shared" si="0"/>
        <v>149180.217791616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867813.2</v>
      </c>
      <c r="D13" s="11">
        <f t="shared" si="0"/>
        <v>940855.99566816</v>
      </c>
      <c r="E13" s="11">
        <f t="shared" si="0"/>
        <v>135124.76349504</v>
      </c>
      <c r="F13" s="11">
        <f t="shared" si="0"/>
        <v>795627.80377344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162714.98</v>
      </c>
      <c r="D14" s="11">
        <f t="shared" si="0"/>
        <v>176410.504608624</v>
      </c>
      <c r="E14" s="11">
        <f t="shared" si="0"/>
        <v>25335.893933856</v>
      </c>
      <c r="F14" s="11">
        <f t="shared" si="0"/>
        <v>149180.217791616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162714.98</v>
      </c>
      <c r="D15" s="11">
        <f t="shared" si="0"/>
        <v>176410.504608624</v>
      </c>
      <c r="E15" s="11">
        <f t="shared" si="0"/>
        <v>25335.893933856</v>
      </c>
      <c r="F15" s="11">
        <f t="shared" si="0"/>
        <v>149180.217791616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325429.95</v>
      </c>
      <c r="D16" s="11">
        <f t="shared" si="0"/>
        <v>352820.99837556</v>
      </c>
      <c r="E16" s="11">
        <f t="shared" si="0"/>
        <v>50671.78631064</v>
      </c>
      <c r="F16" s="11">
        <f t="shared" si="0"/>
        <v>298360.42641504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216953.3</v>
      </c>
      <c r="D17" s="11">
        <f t="shared" si="0"/>
        <v>235213.99891704</v>
      </c>
      <c r="E17" s="11">
        <f t="shared" si="0"/>
        <v>33781.19087376</v>
      </c>
      <c r="F17" s="11">
        <f t="shared" si="0"/>
        <v>198906.95094336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271191.62</v>
      </c>
      <c r="D18" s="11">
        <f t="shared" si="0"/>
        <v>294017.493225456</v>
      </c>
      <c r="E18" s="11">
        <f t="shared" si="0"/>
        <v>42226.487813663996</v>
      </c>
      <c r="F18" s="11">
        <f t="shared" si="0"/>
        <v>248633.684095104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162714.98</v>
      </c>
      <c r="D19" s="11">
        <f t="shared" si="0"/>
        <v>176410.504608624</v>
      </c>
      <c r="E19" s="11">
        <f t="shared" si="0"/>
        <v>25335.893933856</v>
      </c>
      <c r="F19" s="11">
        <f t="shared" si="0"/>
        <v>149180.217791616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216953.3</v>
      </c>
      <c r="D20" s="11">
        <f t="shared" si="0"/>
        <v>235213.99891704</v>
      </c>
      <c r="E20" s="11">
        <f t="shared" si="0"/>
        <v>33781.19087376</v>
      </c>
      <c r="F20" s="11">
        <f t="shared" si="0"/>
        <v>198906.95094336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162714.98</v>
      </c>
      <c r="D21" s="11">
        <f t="shared" si="0"/>
        <v>176410.504608624</v>
      </c>
      <c r="E21" s="11">
        <f t="shared" si="0"/>
        <v>25335.893933856</v>
      </c>
      <c r="F21" s="11">
        <f t="shared" si="0"/>
        <v>149180.217791616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162714.98</v>
      </c>
      <c r="D22" s="11">
        <f t="shared" si="0"/>
        <v>176410.504608624</v>
      </c>
      <c r="E22" s="11">
        <f t="shared" si="0"/>
        <v>25335.893933856</v>
      </c>
      <c r="F22" s="11">
        <f t="shared" si="0"/>
        <v>149180.217791616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162714.98</v>
      </c>
      <c r="D23" s="11">
        <f t="shared" si="0"/>
        <v>176410.504608624</v>
      </c>
      <c r="E23" s="11">
        <f t="shared" si="0"/>
        <v>25335.893933856</v>
      </c>
      <c r="F23" s="11">
        <f t="shared" si="0"/>
        <v>149180.217791616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162714.98</v>
      </c>
      <c r="D24" s="11">
        <f t="shared" si="0"/>
        <v>176410.504608624</v>
      </c>
      <c r="E24" s="11">
        <f t="shared" si="0"/>
        <v>25335.893933856</v>
      </c>
      <c r="F24" s="11">
        <f t="shared" si="0"/>
        <v>149180.217791616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162714.98</v>
      </c>
      <c r="D25" s="11">
        <f t="shared" si="0"/>
        <v>176410.504608624</v>
      </c>
      <c r="E25" s="11">
        <f t="shared" si="0"/>
        <v>25335.893933856</v>
      </c>
      <c r="F25" s="11">
        <f t="shared" si="0"/>
        <v>149180.217791616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162714.98</v>
      </c>
      <c r="D26" s="11">
        <f t="shared" si="0"/>
        <v>176410.504608624</v>
      </c>
      <c r="E26" s="11">
        <f t="shared" si="0"/>
        <v>25335.893933856</v>
      </c>
      <c r="F26" s="11">
        <f t="shared" si="0"/>
        <v>149180.217791616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162714.98</v>
      </c>
      <c r="D27" s="11">
        <f t="shared" si="0"/>
        <v>176410.504608624</v>
      </c>
      <c r="E27" s="11">
        <f t="shared" si="0"/>
        <v>25335.893933856</v>
      </c>
      <c r="F27" s="11">
        <f t="shared" si="0"/>
        <v>149180.217791616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867813.2</v>
      </c>
      <c r="D28" s="11">
        <f t="shared" si="0"/>
        <v>940855.99566816</v>
      </c>
      <c r="E28" s="11">
        <f t="shared" si="0"/>
        <v>135124.76349504</v>
      </c>
      <c r="F28" s="11">
        <f t="shared" si="0"/>
        <v>795627.80377344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325429.95</v>
      </c>
      <c r="D29" s="11">
        <f t="shared" si="0"/>
        <v>352820.99837556</v>
      </c>
      <c r="E29" s="11">
        <f t="shared" si="0"/>
        <v>50671.78631064</v>
      </c>
      <c r="F29" s="11">
        <f t="shared" si="0"/>
        <v>298360.42641504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542383.25</v>
      </c>
      <c r="D30" s="11">
        <f t="shared" si="0"/>
        <v>588034.9972926</v>
      </c>
      <c r="E30" s="11">
        <f t="shared" si="0"/>
        <v>84452.97718439999</v>
      </c>
      <c r="F30" s="11">
        <f t="shared" si="0"/>
        <v>497267.3773584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379668.28</v>
      </c>
      <c r="D31" s="11">
        <f t="shared" si="0"/>
        <v>411624.503525664</v>
      </c>
      <c r="E31" s="11">
        <f t="shared" si="0"/>
        <v>59117.084807616004</v>
      </c>
      <c r="F31" s="11">
        <f t="shared" si="0"/>
        <v>348087.16873497603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162714.98</v>
      </c>
      <c r="D32" s="11">
        <f t="shared" si="0"/>
        <v>176410.504608624</v>
      </c>
      <c r="E32" s="11">
        <f t="shared" si="0"/>
        <v>25335.893933856</v>
      </c>
      <c r="F32" s="11">
        <f t="shared" si="0"/>
        <v>149180.217791616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325429.95</v>
      </c>
      <c r="D33" s="11">
        <f t="shared" si="0"/>
        <v>352820.99837556</v>
      </c>
      <c r="E33" s="11">
        <f t="shared" si="0"/>
        <v>50671.78631064</v>
      </c>
      <c r="F33" s="11">
        <f t="shared" si="0"/>
        <v>298360.42641504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379668.28</v>
      </c>
      <c r="D34" s="11">
        <f t="shared" si="0"/>
        <v>411624.503525664</v>
      </c>
      <c r="E34" s="11">
        <f t="shared" si="0"/>
        <v>59117.084807616004</v>
      </c>
      <c r="F34" s="11">
        <f t="shared" si="0"/>
        <v>348087.16873497603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1519666.66</v>
      </c>
      <c r="D35" s="11">
        <f t="shared" si="0"/>
        <v>1647575.1791722078</v>
      </c>
      <c r="E35" s="11">
        <f t="shared" si="0"/>
        <v>236623.04056195202</v>
      </c>
      <c r="F35" s="11">
        <f t="shared" si="0"/>
        <v>1393259.571487872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8190980.700000001</v>
      </c>
      <c r="D36" s="6">
        <f>SUM(D12:D35)</f>
        <v>8880405.71634216</v>
      </c>
      <c r="E36" s="6">
        <f>SUM(E12:E35)</f>
        <v>1275394.67005104</v>
      </c>
      <c r="F36" s="6">
        <f>SUM(F12:F35)</f>
        <v>7509648.37258944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56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41739</v>
      </c>
      <c r="E7" s="3">
        <v>41746</v>
      </c>
      <c r="F7" s="3">
        <v>41759</v>
      </c>
      <c r="G7" s="3"/>
    </row>
    <row r="8" spans="1:7" s="2" customFormat="1" ht="14.25">
      <c r="A8" s="64" t="s">
        <v>1</v>
      </c>
      <c r="B8" s="65"/>
      <c r="C8" s="63"/>
      <c r="D8" s="34">
        <v>1.4281</v>
      </c>
      <c r="E8" s="35">
        <v>0.2897</v>
      </c>
      <c r="F8" s="36">
        <v>0.9671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42.809999999999995</v>
      </c>
      <c r="E9" s="6">
        <f>SUM(E8-1)*100</f>
        <v>-71.02999999999999</v>
      </c>
      <c r="F9" s="6">
        <f>SUM(F8-1)*100</f>
        <v>-3.290000000000004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41726</v>
      </c>
      <c r="D11" s="9">
        <v>41739</v>
      </c>
      <c r="E11" s="9">
        <v>41746</v>
      </c>
      <c r="F11" s="9">
        <v>41759</v>
      </c>
      <c r="G11" s="9"/>
    </row>
    <row r="12" spans="1:8" s="2" customFormat="1" ht="12.75">
      <c r="A12" s="10" t="s">
        <v>4</v>
      </c>
      <c r="B12" s="14">
        <v>0.6</v>
      </c>
      <c r="C12" s="11">
        <v>188354.33</v>
      </c>
      <c r="D12" s="11">
        <f aca="true" t="shared" si="0" ref="D12:F35">($C12*D$8)-($C12*D$8*20%)-((($C12*D$8)-($C12*D$8*20%))*1%)</f>
        <v>213039.144389016</v>
      </c>
      <c r="E12" s="11">
        <f t="shared" si="0"/>
        <v>43216.469525592</v>
      </c>
      <c r="F12" s="11">
        <f t="shared" si="0"/>
        <v>144268.71825405597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1004556.44</v>
      </c>
      <c r="D13" s="11">
        <f t="shared" si="0"/>
        <v>1136208.785155488</v>
      </c>
      <c r="E13" s="11">
        <f t="shared" si="0"/>
        <v>230487.84052905603</v>
      </c>
      <c r="F13" s="11">
        <f t="shared" si="0"/>
        <v>769433.174234208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188354.33</v>
      </c>
      <c r="D14" s="11">
        <f t="shared" si="0"/>
        <v>213039.144389016</v>
      </c>
      <c r="E14" s="11">
        <f t="shared" si="0"/>
        <v>43216.469525592</v>
      </c>
      <c r="F14" s="11">
        <f t="shared" si="0"/>
        <v>144268.71825405597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188354.33</v>
      </c>
      <c r="D15" s="11">
        <f t="shared" si="0"/>
        <v>213039.144389016</v>
      </c>
      <c r="E15" s="11">
        <f t="shared" si="0"/>
        <v>43216.469525592</v>
      </c>
      <c r="F15" s="11">
        <f t="shared" si="0"/>
        <v>144268.71825405597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376708.67</v>
      </c>
      <c r="D16" s="11">
        <f t="shared" si="0"/>
        <v>426078.30008858396</v>
      </c>
      <c r="E16" s="11">
        <f t="shared" si="0"/>
        <v>86432.94134560801</v>
      </c>
      <c r="F16" s="11">
        <f t="shared" si="0"/>
        <v>288537.44416754396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251139.11</v>
      </c>
      <c r="D17" s="11">
        <f t="shared" si="0"/>
        <v>284052.196288872</v>
      </c>
      <c r="E17" s="11">
        <f t="shared" si="0"/>
        <v>57621.96013226401</v>
      </c>
      <c r="F17" s="11">
        <f t="shared" si="0"/>
        <v>192358.293558552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313923.89</v>
      </c>
      <c r="D18" s="11">
        <f t="shared" si="0"/>
        <v>355065.248188728</v>
      </c>
      <c r="E18" s="11">
        <f t="shared" si="0"/>
        <v>72027.45073893601</v>
      </c>
      <c r="F18" s="11">
        <f t="shared" si="0"/>
        <v>240447.86886304803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188354.33</v>
      </c>
      <c r="D19" s="11">
        <f t="shared" si="0"/>
        <v>213039.144389016</v>
      </c>
      <c r="E19" s="11">
        <f t="shared" si="0"/>
        <v>43216.469525592</v>
      </c>
      <c r="F19" s="11">
        <f t="shared" si="0"/>
        <v>144268.71825405597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251139.11</v>
      </c>
      <c r="D20" s="11">
        <f t="shared" si="0"/>
        <v>284052.196288872</v>
      </c>
      <c r="E20" s="11">
        <f t="shared" si="0"/>
        <v>57621.96013226401</v>
      </c>
      <c r="F20" s="11">
        <f t="shared" si="0"/>
        <v>192358.293558552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188354.33</v>
      </c>
      <c r="D21" s="11">
        <f t="shared" si="0"/>
        <v>213039.144389016</v>
      </c>
      <c r="E21" s="11">
        <f t="shared" si="0"/>
        <v>43216.469525592</v>
      </c>
      <c r="F21" s="11">
        <f t="shared" si="0"/>
        <v>144268.71825405597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188354.33</v>
      </c>
      <c r="D22" s="11">
        <f t="shared" si="0"/>
        <v>213039.144389016</v>
      </c>
      <c r="E22" s="11">
        <f t="shared" si="0"/>
        <v>43216.469525592</v>
      </c>
      <c r="F22" s="11">
        <f t="shared" si="0"/>
        <v>144268.71825405597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188354.33</v>
      </c>
      <c r="D23" s="11">
        <f t="shared" si="0"/>
        <v>213039.144389016</v>
      </c>
      <c r="E23" s="11">
        <f t="shared" si="0"/>
        <v>43216.469525592</v>
      </c>
      <c r="F23" s="11">
        <f t="shared" si="0"/>
        <v>144268.71825405597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188354.33</v>
      </c>
      <c r="D24" s="11">
        <f t="shared" si="0"/>
        <v>213039.144389016</v>
      </c>
      <c r="E24" s="11">
        <f t="shared" si="0"/>
        <v>43216.469525592</v>
      </c>
      <c r="F24" s="11">
        <f t="shared" si="0"/>
        <v>144268.71825405597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188354.33</v>
      </c>
      <c r="D25" s="11">
        <f t="shared" si="0"/>
        <v>213039.144389016</v>
      </c>
      <c r="E25" s="11">
        <f t="shared" si="0"/>
        <v>43216.469525592</v>
      </c>
      <c r="F25" s="11">
        <f t="shared" si="0"/>
        <v>144268.71825405597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188354.33</v>
      </c>
      <c r="D26" s="11">
        <f t="shared" si="0"/>
        <v>213039.144389016</v>
      </c>
      <c r="E26" s="11">
        <f t="shared" si="0"/>
        <v>43216.469525592</v>
      </c>
      <c r="F26" s="11">
        <f t="shared" si="0"/>
        <v>144268.71825405597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188354.33</v>
      </c>
      <c r="D27" s="11">
        <f t="shared" si="0"/>
        <v>213039.144389016</v>
      </c>
      <c r="E27" s="11">
        <f t="shared" si="0"/>
        <v>43216.469525592</v>
      </c>
      <c r="F27" s="11">
        <f t="shared" si="0"/>
        <v>144268.71825405597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1004556.44</v>
      </c>
      <c r="D28" s="11">
        <f t="shared" si="0"/>
        <v>1136208.785155488</v>
      </c>
      <c r="E28" s="11">
        <f t="shared" si="0"/>
        <v>230487.84052905603</v>
      </c>
      <c r="F28" s="11">
        <f t="shared" si="0"/>
        <v>769433.174234208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376708.67</v>
      </c>
      <c r="D29" s="11">
        <f t="shared" si="0"/>
        <v>426078.30008858396</v>
      </c>
      <c r="E29" s="11">
        <f t="shared" si="0"/>
        <v>86432.94134560801</v>
      </c>
      <c r="F29" s="11">
        <f t="shared" si="0"/>
        <v>288537.44416754396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627847.78</v>
      </c>
      <c r="D30" s="11">
        <f t="shared" si="0"/>
        <v>710130.496377456</v>
      </c>
      <c r="E30" s="11">
        <f t="shared" si="0"/>
        <v>144054.90147787202</v>
      </c>
      <c r="F30" s="11">
        <f t="shared" si="0"/>
        <v>480895.73772609606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439493.44</v>
      </c>
      <c r="D31" s="11">
        <f t="shared" si="0"/>
        <v>497091.3406778879</v>
      </c>
      <c r="E31" s="11">
        <f t="shared" si="0"/>
        <v>100838.429657856</v>
      </c>
      <c r="F31" s="11">
        <f t="shared" si="0"/>
        <v>336627.011812608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188354.33</v>
      </c>
      <c r="D32" s="11">
        <f t="shared" si="0"/>
        <v>213039.144389016</v>
      </c>
      <c r="E32" s="11">
        <f t="shared" si="0"/>
        <v>43216.469525592</v>
      </c>
      <c r="F32" s="11">
        <f t="shared" si="0"/>
        <v>144268.71825405597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376708.67</v>
      </c>
      <c r="D33" s="11">
        <f t="shared" si="0"/>
        <v>426078.30008858396</v>
      </c>
      <c r="E33" s="11">
        <f t="shared" si="0"/>
        <v>86432.94134560801</v>
      </c>
      <c r="F33" s="11">
        <f t="shared" si="0"/>
        <v>288537.44416754396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439493.44</v>
      </c>
      <c r="D34" s="11">
        <f t="shared" si="0"/>
        <v>497091.3406778879</v>
      </c>
      <c r="E34" s="11">
        <f t="shared" si="0"/>
        <v>100838.429657856</v>
      </c>
      <c r="F34" s="11">
        <f t="shared" si="0"/>
        <v>336627.011812608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1759123.89</v>
      </c>
      <c r="D35" s="11">
        <f t="shared" si="0"/>
        <v>1989666.223228728</v>
      </c>
      <c r="E35" s="11">
        <f t="shared" si="0"/>
        <v>403617.607218936</v>
      </c>
      <c r="F35" s="11">
        <f t="shared" si="0"/>
        <v>1347388.981503048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9481651.510000002</v>
      </c>
      <c r="D36" s="6">
        <f>SUM(D12:D35)</f>
        <v>10724271.24497335</v>
      </c>
      <c r="E36" s="6">
        <f>SUM(E12:E35)</f>
        <v>2175492.8784180246</v>
      </c>
      <c r="F36" s="6">
        <f>SUM(F12:F35)</f>
        <v>7262406.49885423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57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41768</v>
      </c>
      <c r="E7" s="3">
        <v>41779</v>
      </c>
      <c r="F7" s="3">
        <v>41789</v>
      </c>
      <c r="G7" s="3"/>
    </row>
    <row r="8" spans="1:7" s="2" customFormat="1" ht="14.25">
      <c r="A8" s="64" t="s">
        <v>1</v>
      </c>
      <c r="B8" s="65"/>
      <c r="C8" s="63"/>
      <c r="D8" s="34">
        <v>2.5094</v>
      </c>
      <c r="E8" s="35">
        <v>0.2639</v>
      </c>
      <c r="F8" s="36">
        <v>0.9265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150.94</v>
      </c>
      <c r="E9" s="6">
        <f>SUM(E8-1)*100</f>
        <v>-73.61</v>
      </c>
      <c r="F9" s="6">
        <f>SUM(F8-1)*100</f>
        <v>-7.350000000000001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41759</v>
      </c>
      <c r="D11" s="9">
        <v>41768</v>
      </c>
      <c r="E11" s="9">
        <v>41779</v>
      </c>
      <c r="F11" s="9">
        <v>41789</v>
      </c>
      <c r="G11" s="9"/>
    </row>
    <row r="12" spans="1:8" s="2" customFormat="1" ht="12.75">
      <c r="A12" s="10" t="s">
        <v>4</v>
      </c>
      <c r="B12" s="14">
        <v>0.6</v>
      </c>
      <c r="C12" s="11">
        <v>182151.63</v>
      </c>
      <c r="D12" s="11">
        <f aca="true" t="shared" si="0" ref="D12:F35">($C12*D$8)-($C12*D$8*20%)-((($C12*D$8)-($C12*D$8*20%))*1%)</f>
        <v>362016.30985502404</v>
      </c>
      <c r="E12" s="11">
        <f t="shared" si="0"/>
        <v>38071.293604344</v>
      </c>
      <c r="F12" s="11">
        <f t="shared" si="0"/>
        <v>133660.68027444003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971475.37</v>
      </c>
      <c r="D13" s="11">
        <f t="shared" si="0"/>
        <v>1930753.672434576</v>
      </c>
      <c r="E13" s="11">
        <f t="shared" si="0"/>
        <v>203046.901313256</v>
      </c>
      <c r="F13" s="11">
        <f t="shared" si="0"/>
        <v>712856.96880156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182151.63</v>
      </c>
      <c r="D14" s="11">
        <f t="shared" si="0"/>
        <v>362016.30985502404</v>
      </c>
      <c r="E14" s="11">
        <f t="shared" si="0"/>
        <v>38071.293604344</v>
      </c>
      <c r="F14" s="11">
        <f t="shared" si="0"/>
        <v>133660.68027444003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182151.63</v>
      </c>
      <c r="D15" s="11">
        <f t="shared" si="0"/>
        <v>362016.30985502404</v>
      </c>
      <c r="E15" s="11">
        <f t="shared" si="0"/>
        <v>38071.293604344</v>
      </c>
      <c r="F15" s="11">
        <f t="shared" si="0"/>
        <v>133660.68027444003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364303.26</v>
      </c>
      <c r="D16" s="11">
        <f t="shared" si="0"/>
        <v>724032.6197100481</v>
      </c>
      <c r="E16" s="11">
        <f t="shared" si="0"/>
        <v>76142.587208688</v>
      </c>
      <c r="F16" s="11">
        <f t="shared" si="0"/>
        <v>267321.36054888007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242868.84</v>
      </c>
      <c r="D17" s="11">
        <f t="shared" si="0"/>
        <v>482688.413140032</v>
      </c>
      <c r="E17" s="11">
        <f t="shared" si="0"/>
        <v>50761.724805792</v>
      </c>
      <c r="F17" s="11">
        <f t="shared" si="0"/>
        <v>178214.24036591998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303586.05</v>
      </c>
      <c r="D18" s="11">
        <f t="shared" si="0"/>
        <v>603360.51642504</v>
      </c>
      <c r="E18" s="11">
        <f t="shared" si="0"/>
        <v>63452.15600724</v>
      </c>
      <c r="F18" s="11">
        <f t="shared" si="0"/>
        <v>222767.8004574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182151.63</v>
      </c>
      <c r="D19" s="11">
        <f t="shared" si="0"/>
        <v>362016.30985502404</v>
      </c>
      <c r="E19" s="11">
        <f t="shared" si="0"/>
        <v>38071.293604344</v>
      </c>
      <c r="F19" s="11">
        <f t="shared" si="0"/>
        <v>133660.68027444003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242868.84</v>
      </c>
      <c r="D20" s="11">
        <f t="shared" si="0"/>
        <v>482688.413140032</v>
      </c>
      <c r="E20" s="11">
        <f t="shared" si="0"/>
        <v>50761.724805792</v>
      </c>
      <c r="F20" s="11">
        <f t="shared" si="0"/>
        <v>178214.24036591998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182151.63</v>
      </c>
      <c r="D21" s="11">
        <f t="shared" si="0"/>
        <v>362016.30985502404</v>
      </c>
      <c r="E21" s="11">
        <f t="shared" si="0"/>
        <v>38071.293604344</v>
      </c>
      <c r="F21" s="11">
        <f t="shared" si="0"/>
        <v>133660.68027444003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182151.63</v>
      </c>
      <c r="D22" s="11">
        <f t="shared" si="0"/>
        <v>362016.30985502404</v>
      </c>
      <c r="E22" s="11">
        <f t="shared" si="0"/>
        <v>38071.293604344</v>
      </c>
      <c r="F22" s="11">
        <f t="shared" si="0"/>
        <v>133660.68027444003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182151.63</v>
      </c>
      <c r="D23" s="11">
        <f t="shared" si="0"/>
        <v>362016.30985502404</v>
      </c>
      <c r="E23" s="11">
        <f t="shared" si="0"/>
        <v>38071.293604344</v>
      </c>
      <c r="F23" s="11">
        <f t="shared" si="0"/>
        <v>133660.68027444003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182151.63</v>
      </c>
      <c r="D24" s="11">
        <f t="shared" si="0"/>
        <v>362016.30985502404</v>
      </c>
      <c r="E24" s="11">
        <f t="shared" si="0"/>
        <v>38071.293604344</v>
      </c>
      <c r="F24" s="11">
        <f t="shared" si="0"/>
        <v>133660.68027444003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182151.63</v>
      </c>
      <c r="D25" s="11">
        <f t="shared" si="0"/>
        <v>362016.30985502404</v>
      </c>
      <c r="E25" s="11">
        <f t="shared" si="0"/>
        <v>38071.293604344</v>
      </c>
      <c r="F25" s="11">
        <f t="shared" si="0"/>
        <v>133660.68027444003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182151.63</v>
      </c>
      <c r="D26" s="11">
        <f t="shared" si="0"/>
        <v>362016.30985502404</v>
      </c>
      <c r="E26" s="11">
        <f t="shared" si="0"/>
        <v>38071.293604344</v>
      </c>
      <c r="F26" s="11">
        <f t="shared" si="0"/>
        <v>133660.68027444003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182151.63</v>
      </c>
      <c r="D27" s="11">
        <f t="shared" si="0"/>
        <v>362016.30985502404</v>
      </c>
      <c r="E27" s="11">
        <f t="shared" si="0"/>
        <v>38071.293604344</v>
      </c>
      <c r="F27" s="11">
        <f t="shared" si="0"/>
        <v>133660.68027444003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971475.37</v>
      </c>
      <c r="D28" s="11">
        <f t="shared" si="0"/>
        <v>1930753.672434576</v>
      </c>
      <c r="E28" s="11">
        <f t="shared" si="0"/>
        <v>203046.901313256</v>
      </c>
      <c r="F28" s="11">
        <f t="shared" si="0"/>
        <v>712856.96880156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364303.26</v>
      </c>
      <c r="D29" s="11">
        <f t="shared" si="0"/>
        <v>724032.6197100481</v>
      </c>
      <c r="E29" s="11">
        <f t="shared" si="0"/>
        <v>76142.587208688</v>
      </c>
      <c r="F29" s="11">
        <f t="shared" si="0"/>
        <v>267321.36054888007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607172.1</v>
      </c>
      <c r="D30" s="11">
        <f t="shared" si="0"/>
        <v>1206721.03285008</v>
      </c>
      <c r="E30" s="11">
        <f t="shared" si="0"/>
        <v>126904.31201448</v>
      </c>
      <c r="F30" s="11">
        <f t="shared" si="0"/>
        <v>445535.6009148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425020.48</v>
      </c>
      <c r="D31" s="11">
        <f t="shared" si="0"/>
        <v>844704.7428695039</v>
      </c>
      <c r="E31" s="11">
        <f t="shared" si="0"/>
        <v>88833.020500224</v>
      </c>
      <c r="F31" s="11">
        <f t="shared" si="0"/>
        <v>311874.92797823995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182151.63</v>
      </c>
      <c r="D32" s="11">
        <f t="shared" si="0"/>
        <v>362016.30985502404</v>
      </c>
      <c r="E32" s="11">
        <f t="shared" si="0"/>
        <v>38071.293604344</v>
      </c>
      <c r="F32" s="11">
        <f t="shared" si="0"/>
        <v>133660.68027444003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364303.26</v>
      </c>
      <c r="D33" s="11">
        <f t="shared" si="0"/>
        <v>724032.6197100481</v>
      </c>
      <c r="E33" s="11">
        <f t="shared" si="0"/>
        <v>76142.587208688</v>
      </c>
      <c r="F33" s="11">
        <f t="shared" si="0"/>
        <v>267321.36054888007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425020.48</v>
      </c>
      <c r="D34" s="11">
        <f t="shared" si="0"/>
        <v>844704.7428695039</v>
      </c>
      <c r="E34" s="11">
        <f t="shared" si="0"/>
        <v>88833.020500224</v>
      </c>
      <c r="F34" s="11">
        <f t="shared" si="0"/>
        <v>311874.92797823995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1701194.12</v>
      </c>
      <c r="D35" s="11">
        <f t="shared" si="0"/>
        <v>3381029.407584576</v>
      </c>
      <c r="E35" s="11">
        <f t="shared" si="0"/>
        <v>355564.5415882561</v>
      </c>
      <c r="F35" s="11">
        <f t="shared" si="0"/>
        <v>1248315.83092656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9169410.989999998</v>
      </c>
      <c r="D36" s="6">
        <f>SUM(D12:D35)</f>
        <v>18223698.191138357</v>
      </c>
      <c r="E36" s="6">
        <f>SUM(E12:E35)</f>
        <v>1916487.5877267122</v>
      </c>
      <c r="F36" s="6">
        <f>SUM(F12:F35)</f>
        <v>6728403.751530119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58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41800</v>
      </c>
      <c r="E7" s="3">
        <v>41810</v>
      </c>
      <c r="F7" s="3">
        <v>41820</v>
      </c>
      <c r="G7" s="3"/>
    </row>
    <row r="8" spans="1:7" s="2" customFormat="1" ht="14.25">
      <c r="A8" s="64" t="s">
        <v>1</v>
      </c>
      <c r="B8" s="65"/>
      <c r="C8" s="63"/>
      <c r="D8" s="34">
        <v>1.5897</v>
      </c>
      <c r="E8" s="35">
        <v>0.6811</v>
      </c>
      <c r="F8" s="36">
        <v>0.7239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58.96999999999999</v>
      </c>
      <c r="E9" s="6">
        <f>SUM(E8-1)*100</f>
        <v>-31.889999999999997</v>
      </c>
      <c r="F9" s="6">
        <f>SUM(F8-1)*100</f>
        <v>-27.61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41789</v>
      </c>
      <c r="D11" s="9">
        <v>41800</v>
      </c>
      <c r="E11" s="9">
        <v>41810</v>
      </c>
      <c r="F11" s="9">
        <v>41820</v>
      </c>
      <c r="G11" s="9"/>
    </row>
    <row r="12" spans="1:8" s="2" customFormat="1" ht="12.75">
      <c r="A12" s="10" t="s">
        <v>4</v>
      </c>
      <c r="B12" s="14">
        <v>0.6</v>
      </c>
      <c r="C12" s="11">
        <v>168765</v>
      </c>
      <c r="D12" s="11">
        <f aca="true" t="shared" si="0" ref="D12:F35">($C12*D$8)-($C12*D$8*20%)-((($C12*D$8)-($C12*D$8*20%))*1%)</f>
        <v>212482.290636</v>
      </c>
      <c r="E12" s="11">
        <f t="shared" si="0"/>
        <v>91037.106468</v>
      </c>
      <c r="F12" s="11">
        <f t="shared" si="0"/>
        <v>96757.834932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900080.01</v>
      </c>
      <c r="D13" s="11">
        <f t="shared" si="0"/>
        <v>1133238.895982424</v>
      </c>
      <c r="E13" s="11">
        <f t="shared" si="0"/>
        <v>485531.239890312</v>
      </c>
      <c r="F13" s="11">
        <f t="shared" si="0"/>
        <v>516041.79203728796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168765</v>
      </c>
      <c r="D14" s="11">
        <f t="shared" si="0"/>
        <v>212482.290636</v>
      </c>
      <c r="E14" s="11">
        <f t="shared" si="0"/>
        <v>91037.106468</v>
      </c>
      <c r="F14" s="11">
        <f t="shared" si="0"/>
        <v>96757.834932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168765</v>
      </c>
      <c r="D15" s="11">
        <f t="shared" si="0"/>
        <v>212482.290636</v>
      </c>
      <c r="E15" s="11">
        <f t="shared" si="0"/>
        <v>91037.106468</v>
      </c>
      <c r="F15" s="11">
        <f t="shared" si="0"/>
        <v>96757.834932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337530</v>
      </c>
      <c r="D16" s="11">
        <f t="shared" si="0"/>
        <v>424964.581272</v>
      </c>
      <c r="E16" s="11">
        <f t="shared" si="0"/>
        <v>182074.212936</v>
      </c>
      <c r="F16" s="11">
        <f t="shared" si="0"/>
        <v>193515.669864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225020</v>
      </c>
      <c r="D17" s="11">
        <f t="shared" si="0"/>
        <v>283309.720848</v>
      </c>
      <c r="E17" s="11">
        <f t="shared" si="0"/>
        <v>121382.808624</v>
      </c>
      <c r="F17" s="11">
        <f t="shared" si="0"/>
        <v>129010.446576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281275</v>
      </c>
      <c r="D18" s="11">
        <f t="shared" si="0"/>
        <v>354137.15106</v>
      </c>
      <c r="E18" s="11">
        <f t="shared" si="0"/>
        <v>151728.51078</v>
      </c>
      <c r="F18" s="11">
        <f t="shared" si="0"/>
        <v>161263.05822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168765</v>
      </c>
      <c r="D19" s="11">
        <f t="shared" si="0"/>
        <v>212482.290636</v>
      </c>
      <c r="E19" s="11">
        <f t="shared" si="0"/>
        <v>91037.106468</v>
      </c>
      <c r="F19" s="11">
        <f t="shared" si="0"/>
        <v>96757.834932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225020</v>
      </c>
      <c r="D20" s="11">
        <f t="shared" si="0"/>
        <v>283309.720848</v>
      </c>
      <c r="E20" s="11">
        <f t="shared" si="0"/>
        <v>121382.808624</v>
      </c>
      <c r="F20" s="11">
        <f t="shared" si="0"/>
        <v>129010.446576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168765</v>
      </c>
      <c r="D21" s="11">
        <f t="shared" si="0"/>
        <v>212482.290636</v>
      </c>
      <c r="E21" s="11">
        <f t="shared" si="0"/>
        <v>91037.106468</v>
      </c>
      <c r="F21" s="11">
        <f t="shared" si="0"/>
        <v>96757.834932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168765</v>
      </c>
      <c r="D22" s="11">
        <f t="shared" si="0"/>
        <v>212482.290636</v>
      </c>
      <c r="E22" s="11">
        <f t="shared" si="0"/>
        <v>91037.106468</v>
      </c>
      <c r="F22" s="11">
        <f t="shared" si="0"/>
        <v>96757.834932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168765</v>
      </c>
      <c r="D23" s="11">
        <f t="shared" si="0"/>
        <v>212482.290636</v>
      </c>
      <c r="E23" s="11">
        <f t="shared" si="0"/>
        <v>91037.106468</v>
      </c>
      <c r="F23" s="11">
        <f t="shared" si="0"/>
        <v>96757.834932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168765</v>
      </c>
      <c r="D24" s="11">
        <f t="shared" si="0"/>
        <v>212482.290636</v>
      </c>
      <c r="E24" s="11">
        <f t="shared" si="0"/>
        <v>91037.106468</v>
      </c>
      <c r="F24" s="11">
        <f t="shared" si="0"/>
        <v>96757.834932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168765</v>
      </c>
      <c r="D25" s="11">
        <f t="shared" si="0"/>
        <v>212482.290636</v>
      </c>
      <c r="E25" s="11">
        <f t="shared" si="0"/>
        <v>91037.106468</v>
      </c>
      <c r="F25" s="11">
        <f t="shared" si="0"/>
        <v>96757.834932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168765</v>
      </c>
      <c r="D26" s="11">
        <f t="shared" si="0"/>
        <v>212482.290636</v>
      </c>
      <c r="E26" s="11">
        <f t="shared" si="0"/>
        <v>91037.106468</v>
      </c>
      <c r="F26" s="11">
        <f t="shared" si="0"/>
        <v>96757.834932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168765</v>
      </c>
      <c r="D27" s="11">
        <f t="shared" si="0"/>
        <v>212482.290636</v>
      </c>
      <c r="E27" s="11">
        <f t="shared" si="0"/>
        <v>91037.106468</v>
      </c>
      <c r="F27" s="11">
        <f t="shared" si="0"/>
        <v>96757.834932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900080.01</v>
      </c>
      <c r="D28" s="11">
        <f t="shared" si="0"/>
        <v>1133238.895982424</v>
      </c>
      <c r="E28" s="11">
        <f t="shared" si="0"/>
        <v>485531.239890312</v>
      </c>
      <c r="F28" s="11">
        <f t="shared" si="0"/>
        <v>516041.79203728796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337530</v>
      </c>
      <c r="D29" s="11">
        <f t="shared" si="0"/>
        <v>424964.581272</v>
      </c>
      <c r="E29" s="11">
        <f t="shared" si="0"/>
        <v>182074.212936</v>
      </c>
      <c r="F29" s="11">
        <f t="shared" si="0"/>
        <v>193515.669864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562550</v>
      </c>
      <c r="D30" s="11">
        <f t="shared" si="0"/>
        <v>708274.30212</v>
      </c>
      <c r="E30" s="11">
        <f t="shared" si="0"/>
        <v>303457.02156</v>
      </c>
      <c r="F30" s="11">
        <f t="shared" si="0"/>
        <v>322526.11644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393785.01</v>
      </c>
      <c r="D31" s="11">
        <f t="shared" si="0"/>
        <v>495792.024074424</v>
      </c>
      <c r="E31" s="11">
        <f t="shared" si="0"/>
        <v>212419.920486312</v>
      </c>
      <c r="F31" s="11">
        <f t="shared" si="0"/>
        <v>225768.287241288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168765</v>
      </c>
      <c r="D32" s="11">
        <f t="shared" si="0"/>
        <v>212482.290636</v>
      </c>
      <c r="E32" s="11">
        <f t="shared" si="0"/>
        <v>91037.106468</v>
      </c>
      <c r="F32" s="11">
        <f t="shared" si="0"/>
        <v>96757.834932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337530</v>
      </c>
      <c r="D33" s="11">
        <f t="shared" si="0"/>
        <v>424964.581272</v>
      </c>
      <c r="E33" s="11">
        <f t="shared" si="0"/>
        <v>182074.212936</v>
      </c>
      <c r="F33" s="11">
        <f t="shared" si="0"/>
        <v>193515.669864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393785.01</v>
      </c>
      <c r="D34" s="11">
        <f t="shared" si="0"/>
        <v>495792.024074424</v>
      </c>
      <c r="E34" s="11">
        <f t="shared" si="0"/>
        <v>212419.920486312</v>
      </c>
      <c r="F34" s="11">
        <f t="shared" si="0"/>
        <v>225768.287241288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1576170.5</v>
      </c>
      <c r="D35" s="11">
        <f t="shared" si="0"/>
        <v>1984465.4891291999</v>
      </c>
      <c r="E35" s="11">
        <f t="shared" si="0"/>
        <v>850235.5442195999</v>
      </c>
      <c r="F35" s="11">
        <f t="shared" si="0"/>
        <v>903663.9413604001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8495535.54</v>
      </c>
      <c r="D36" s="6">
        <f>SUM(D12:D35)</f>
        <v>10696239.455566898</v>
      </c>
      <c r="E36" s="6">
        <f>SUM(E12:E35)</f>
        <v>4582756.930984847</v>
      </c>
      <c r="F36" s="6">
        <f>SUM(F12:F35)</f>
        <v>4870735.19650555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59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41830</v>
      </c>
      <c r="E7" s="3">
        <v>41838</v>
      </c>
      <c r="F7" s="3">
        <v>41850</v>
      </c>
      <c r="G7" s="3"/>
    </row>
    <row r="8" spans="1:7" s="2" customFormat="1" ht="14.25">
      <c r="A8" s="64" t="s">
        <v>1</v>
      </c>
      <c r="B8" s="65"/>
      <c r="C8" s="63"/>
      <c r="D8" s="34">
        <v>2.1503</v>
      </c>
      <c r="E8" s="35">
        <v>0.4469</v>
      </c>
      <c r="F8" s="36">
        <v>0.9557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115.03000000000002</v>
      </c>
      <c r="E9" s="6">
        <f>SUM(E8-1)*100</f>
        <v>-55.309999999999995</v>
      </c>
      <c r="F9" s="6">
        <f>SUM(F8-1)*100</f>
        <v>-4.430000000000001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41820</v>
      </c>
      <c r="D11" s="9">
        <v>41830</v>
      </c>
      <c r="E11" s="9">
        <v>41838</v>
      </c>
      <c r="F11" s="9">
        <v>41850</v>
      </c>
      <c r="G11" s="9"/>
    </row>
    <row r="12" spans="1:8" s="2" customFormat="1" ht="12.75">
      <c r="A12" s="10" t="s">
        <v>4</v>
      </c>
      <c r="B12" s="14">
        <v>0.6</v>
      </c>
      <c r="C12" s="11">
        <v>122172.09</v>
      </c>
      <c r="D12" s="11">
        <f aca="true" t="shared" si="0" ref="D12:F35">($C12*D$8)-($C12*D$8*20%)-((($C12*D$8)-($C12*D$8*20%))*1%)</f>
        <v>208063.662940584</v>
      </c>
      <c r="E12" s="11">
        <f t="shared" si="0"/>
        <v>43242.175960632</v>
      </c>
      <c r="F12" s="11">
        <f t="shared" si="0"/>
        <v>92473.814199096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651584.48</v>
      </c>
      <c r="D13" s="11">
        <f t="shared" si="0"/>
        <v>1109672.8690164483</v>
      </c>
      <c r="E13" s="11">
        <f t="shared" si="0"/>
        <v>230624.93845670403</v>
      </c>
      <c r="F13" s="11">
        <f t="shared" si="0"/>
        <v>493193.67572851205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122172.09</v>
      </c>
      <c r="D14" s="11">
        <f t="shared" si="0"/>
        <v>208063.662940584</v>
      </c>
      <c r="E14" s="11">
        <f t="shared" si="0"/>
        <v>43242.175960632</v>
      </c>
      <c r="F14" s="11">
        <f t="shared" si="0"/>
        <v>92473.814199096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122172.09</v>
      </c>
      <c r="D15" s="11">
        <f t="shared" si="0"/>
        <v>208063.662940584</v>
      </c>
      <c r="E15" s="11">
        <f t="shared" si="0"/>
        <v>43242.175960632</v>
      </c>
      <c r="F15" s="11">
        <f t="shared" si="0"/>
        <v>92473.814199096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244344.18</v>
      </c>
      <c r="D16" s="11">
        <f t="shared" si="0"/>
        <v>416127.325881168</v>
      </c>
      <c r="E16" s="11">
        <f t="shared" si="0"/>
        <v>86484.351921264</v>
      </c>
      <c r="F16" s="11">
        <f t="shared" si="0"/>
        <v>184947.628398192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162896.12</v>
      </c>
      <c r="D17" s="11">
        <f t="shared" si="0"/>
        <v>277418.21725411207</v>
      </c>
      <c r="E17" s="11">
        <f t="shared" si="0"/>
        <v>57656.234614176006</v>
      </c>
      <c r="F17" s="11">
        <f t="shared" si="0"/>
        <v>123298.41893212801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203620.15</v>
      </c>
      <c r="D18" s="11">
        <f t="shared" si="0"/>
        <v>346772.77156764</v>
      </c>
      <c r="E18" s="11">
        <f t="shared" si="0"/>
        <v>72070.29326772</v>
      </c>
      <c r="F18" s="11">
        <f t="shared" si="0"/>
        <v>154123.02366516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122172.09</v>
      </c>
      <c r="D19" s="11">
        <f t="shared" si="0"/>
        <v>208063.662940584</v>
      </c>
      <c r="E19" s="11">
        <f t="shared" si="0"/>
        <v>43242.175960632</v>
      </c>
      <c r="F19" s="11">
        <f t="shared" si="0"/>
        <v>92473.814199096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162896.12</v>
      </c>
      <c r="D20" s="11">
        <f t="shared" si="0"/>
        <v>277418.21725411207</v>
      </c>
      <c r="E20" s="11">
        <f t="shared" si="0"/>
        <v>57656.234614176006</v>
      </c>
      <c r="F20" s="11">
        <f t="shared" si="0"/>
        <v>123298.41893212801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122172.09</v>
      </c>
      <c r="D21" s="11">
        <f t="shared" si="0"/>
        <v>208063.662940584</v>
      </c>
      <c r="E21" s="11">
        <f t="shared" si="0"/>
        <v>43242.175960632</v>
      </c>
      <c r="F21" s="11">
        <f t="shared" si="0"/>
        <v>92473.814199096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122172.09</v>
      </c>
      <c r="D22" s="11">
        <f t="shared" si="0"/>
        <v>208063.662940584</v>
      </c>
      <c r="E22" s="11">
        <f t="shared" si="0"/>
        <v>43242.175960632</v>
      </c>
      <c r="F22" s="11">
        <f t="shared" si="0"/>
        <v>92473.814199096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122172.09</v>
      </c>
      <c r="D23" s="11">
        <f t="shared" si="0"/>
        <v>208063.662940584</v>
      </c>
      <c r="E23" s="11">
        <f t="shared" si="0"/>
        <v>43242.175960632</v>
      </c>
      <c r="F23" s="11">
        <f t="shared" si="0"/>
        <v>92473.814199096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122172.09</v>
      </c>
      <c r="D24" s="11">
        <f t="shared" si="0"/>
        <v>208063.662940584</v>
      </c>
      <c r="E24" s="11">
        <f t="shared" si="0"/>
        <v>43242.175960632</v>
      </c>
      <c r="F24" s="11">
        <f t="shared" si="0"/>
        <v>92473.814199096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122172.09</v>
      </c>
      <c r="D25" s="11">
        <f t="shared" si="0"/>
        <v>208063.662940584</v>
      </c>
      <c r="E25" s="11">
        <f t="shared" si="0"/>
        <v>43242.175960632</v>
      </c>
      <c r="F25" s="11">
        <f t="shared" si="0"/>
        <v>92473.814199096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122172.09</v>
      </c>
      <c r="D26" s="11">
        <f t="shared" si="0"/>
        <v>208063.662940584</v>
      </c>
      <c r="E26" s="11">
        <f t="shared" si="0"/>
        <v>43242.175960632</v>
      </c>
      <c r="F26" s="11">
        <f t="shared" si="0"/>
        <v>92473.814199096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122172.09</v>
      </c>
      <c r="D27" s="11">
        <f t="shared" si="0"/>
        <v>208063.662940584</v>
      </c>
      <c r="E27" s="11">
        <f t="shared" si="0"/>
        <v>43242.175960632</v>
      </c>
      <c r="F27" s="11">
        <f t="shared" si="0"/>
        <v>92473.814199096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651584.48</v>
      </c>
      <c r="D28" s="11">
        <f t="shared" si="0"/>
        <v>1109672.8690164483</v>
      </c>
      <c r="E28" s="11">
        <f t="shared" si="0"/>
        <v>230624.93845670403</v>
      </c>
      <c r="F28" s="11">
        <f t="shared" si="0"/>
        <v>493193.67572851205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244344.18</v>
      </c>
      <c r="D29" s="11">
        <f t="shared" si="0"/>
        <v>416127.325881168</v>
      </c>
      <c r="E29" s="11">
        <f t="shared" si="0"/>
        <v>86484.351921264</v>
      </c>
      <c r="F29" s="11">
        <f t="shared" si="0"/>
        <v>184947.628398192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407240.3</v>
      </c>
      <c r="D30" s="11">
        <f t="shared" si="0"/>
        <v>693545.54313528</v>
      </c>
      <c r="E30" s="11">
        <f t="shared" si="0"/>
        <v>144140.58653544</v>
      </c>
      <c r="F30" s="11">
        <f t="shared" si="0"/>
        <v>308246.04733032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285068.21</v>
      </c>
      <c r="D31" s="11">
        <f t="shared" si="0"/>
        <v>485481.8801946961</v>
      </c>
      <c r="E31" s="11">
        <f t="shared" si="0"/>
        <v>100898.410574808</v>
      </c>
      <c r="F31" s="11">
        <f t="shared" si="0"/>
        <v>215772.23313122403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122172.09</v>
      </c>
      <c r="D32" s="11">
        <f t="shared" si="0"/>
        <v>208063.662940584</v>
      </c>
      <c r="E32" s="11">
        <f t="shared" si="0"/>
        <v>43242.175960632</v>
      </c>
      <c r="F32" s="11">
        <f t="shared" si="0"/>
        <v>92473.814199096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244344.18</v>
      </c>
      <c r="D33" s="11">
        <f t="shared" si="0"/>
        <v>416127.325881168</v>
      </c>
      <c r="E33" s="11">
        <f t="shared" si="0"/>
        <v>86484.351921264</v>
      </c>
      <c r="F33" s="11">
        <f t="shared" si="0"/>
        <v>184947.628398192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285068.21</v>
      </c>
      <c r="D34" s="11">
        <f t="shared" si="0"/>
        <v>485481.8801946961</v>
      </c>
      <c r="E34" s="11">
        <f t="shared" si="0"/>
        <v>100898.410574808</v>
      </c>
      <c r="F34" s="11">
        <f t="shared" si="0"/>
        <v>215772.23313122403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1141018.83</v>
      </c>
      <c r="D35" s="11">
        <f t="shared" si="0"/>
        <v>1943197.9697980082</v>
      </c>
      <c r="E35" s="11">
        <f t="shared" si="0"/>
        <v>403857.68158058403</v>
      </c>
      <c r="F35" s="11">
        <f t="shared" si="0"/>
        <v>863653.5830981521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6150074.519999999</v>
      </c>
      <c r="D36" s="6">
        <f>SUM(D12:D35)</f>
        <v>10473808.150361953</v>
      </c>
      <c r="E36" s="6">
        <f>SUM(E12:E35)</f>
        <v>2176786.8959664963</v>
      </c>
      <c r="F36" s="6">
        <f>SUM(F12:F35)</f>
        <v>4655079.965261089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60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41859</v>
      </c>
      <c r="E7" s="3">
        <v>41871</v>
      </c>
      <c r="F7" s="3">
        <v>41880</v>
      </c>
      <c r="G7" s="3"/>
    </row>
    <row r="8" spans="1:7" s="2" customFormat="1" ht="14.25">
      <c r="A8" s="64" t="s">
        <v>1</v>
      </c>
      <c r="B8" s="65"/>
      <c r="C8" s="63"/>
      <c r="D8" s="34">
        <v>3.0312</v>
      </c>
      <c r="E8" s="35">
        <v>0.402</v>
      </c>
      <c r="F8" s="36">
        <v>1.083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203.12</v>
      </c>
      <c r="E9" s="6">
        <f>SUM(E8-1)*100</f>
        <v>-59.8</v>
      </c>
      <c r="F9" s="6">
        <f>SUM(F8-1)*100</f>
        <v>8.299999999999997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41850</v>
      </c>
      <c r="D11" s="9">
        <v>41859</v>
      </c>
      <c r="E11" s="9">
        <v>41871</v>
      </c>
      <c r="F11" s="9">
        <v>41880</v>
      </c>
      <c r="G11" s="9"/>
    </row>
    <row r="12" spans="1:8" s="2" customFormat="1" ht="12.75">
      <c r="A12" s="10" t="s">
        <v>4</v>
      </c>
      <c r="B12" s="14">
        <v>0.6</v>
      </c>
      <c r="C12" s="11">
        <v>116760.54</v>
      </c>
      <c r="D12" s="11">
        <f aca="true" t="shared" si="0" ref="D12:F35">($C12*D$8)-($C12*D$8*20%)-((($C12*D$8)-($C12*D$8*20%))*1%)</f>
        <v>280308.242687616</v>
      </c>
      <c r="E12" s="11">
        <f t="shared" si="0"/>
        <v>37174.687767359996</v>
      </c>
      <c r="F12" s="11">
        <f t="shared" si="0"/>
        <v>100149.71853743999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622722.87</v>
      </c>
      <c r="D13" s="11">
        <f t="shared" si="0"/>
        <v>1494977.2703268481</v>
      </c>
      <c r="E13" s="11">
        <f t="shared" si="0"/>
        <v>198264.99824208</v>
      </c>
      <c r="F13" s="11">
        <f t="shared" si="0"/>
        <v>534131.82362232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116760.54</v>
      </c>
      <c r="D14" s="11">
        <f t="shared" si="0"/>
        <v>280308.242687616</v>
      </c>
      <c r="E14" s="11">
        <f t="shared" si="0"/>
        <v>37174.687767359996</v>
      </c>
      <c r="F14" s="11">
        <f t="shared" si="0"/>
        <v>100149.71853743999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116760.54</v>
      </c>
      <c r="D15" s="11">
        <f t="shared" si="0"/>
        <v>280308.242687616</v>
      </c>
      <c r="E15" s="11">
        <f t="shared" si="0"/>
        <v>37174.687767359996</v>
      </c>
      <c r="F15" s="11">
        <f t="shared" si="0"/>
        <v>100149.71853743999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233521.07</v>
      </c>
      <c r="D16" s="11">
        <f t="shared" si="0"/>
        <v>560616.4613681281</v>
      </c>
      <c r="E16" s="11">
        <f t="shared" si="0"/>
        <v>74349.37235088</v>
      </c>
      <c r="F16" s="11">
        <f t="shared" si="0"/>
        <v>200299.42849751998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155680.72</v>
      </c>
      <c r="D17" s="11">
        <f t="shared" si="0"/>
        <v>373744.32358348806</v>
      </c>
      <c r="E17" s="11">
        <f t="shared" si="0"/>
        <v>49566.25035648</v>
      </c>
      <c r="F17" s="11">
        <f t="shared" si="0"/>
        <v>133532.95804992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194600.89</v>
      </c>
      <c r="D18" s="11">
        <f t="shared" si="0"/>
        <v>467180.38047225605</v>
      </c>
      <c r="E18" s="11">
        <f t="shared" si="0"/>
        <v>61957.809761760014</v>
      </c>
      <c r="F18" s="11">
        <f t="shared" si="0"/>
        <v>166916.18898503997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116760.54</v>
      </c>
      <c r="D19" s="11">
        <f t="shared" si="0"/>
        <v>280308.242687616</v>
      </c>
      <c r="E19" s="11">
        <f t="shared" si="0"/>
        <v>37174.687767359996</v>
      </c>
      <c r="F19" s="11">
        <f t="shared" si="0"/>
        <v>100149.71853743999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155680.72</v>
      </c>
      <c r="D20" s="11">
        <f t="shared" si="0"/>
        <v>373744.32358348806</v>
      </c>
      <c r="E20" s="11">
        <f t="shared" si="0"/>
        <v>49566.25035648</v>
      </c>
      <c r="F20" s="11">
        <f t="shared" si="0"/>
        <v>133532.95804992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116760.54</v>
      </c>
      <c r="D21" s="11">
        <f t="shared" si="0"/>
        <v>280308.242687616</v>
      </c>
      <c r="E21" s="11">
        <f t="shared" si="0"/>
        <v>37174.687767359996</v>
      </c>
      <c r="F21" s="11">
        <f t="shared" si="0"/>
        <v>100149.71853743999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116760.54</v>
      </c>
      <c r="D22" s="11">
        <f t="shared" si="0"/>
        <v>280308.242687616</v>
      </c>
      <c r="E22" s="11">
        <f t="shared" si="0"/>
        <v>37174.687767359996</v>
      </c>
      <c r="F22" s="11">
        <f t="shared" si="0"/>
        <v>100149.71853743999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116760.54</v>
      </c>
      <c r="D23" s="11">
        <f t="shared" si="0"/>
        <v>280308.242687616</v>
      </c>
      <c r="E23" s="11">
        <f t="shared" si="0"/>
        <v>37174.687767359996</v>
      </c>
      <c r="F23" s="11">
        <f t="shared" si="0"/>
        <v>100149.71853743999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116760.54</v>
      </c>
      <c r="D24" s="11">
        <f t="shared" si="0"/>
        <v>280308.242687616</v>
      </c>
      <c r="E24" s="11">
        <f t="shared" si="0"/>
        <v>37174.687767359996</v>
      </c>
      <c r="F24" s="11">
        <f t="shared" si="0"/>
        <v>100149.71853743999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116760.54</v>
      </c>
      <c r="D25" s="11">
        <f t="shared" si="0"/>
        <v>280308.242687616</v>
      </c>
      <c r="E25" s="11">
        <f t="shared" si="0"/>
        <v>37174.687767359996</v>
      </c>
      <c r="F25" s="11">
        <f t="shared" si="0"/>
        <v>100149.71853743999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116760.54</v>
      </c>
      <c r="D26" s="11">
        <f t="shared" si="0"/>
        <v>280308.242687616</v>
      </c>
      <c r="E26" s="11">
        <f t="shared" si="0"/>
        <v>37174.687767359996</v>
      </c>
      <c r="F26" s="11">
        <f t="shared" si="0"/>
        <v>100149.71853743999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116760.54</v>
      </c>
      <c r="D27" s="11">
        <f t="shared" si="0"/>
        <v>280308.242687616</v>
      </c>
      <c r="E27" s="11">
        <f t="shared" si="0"/>
        <v>37174.687767359996</v>
      </c>
      <c r="F27" s="11">
        <f t="shared" si="0"/>
        <v>100149.71853743999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622722.87</v>
      </c>
      <c r="D28" s="11">
        <f t="shared" si="0"/>
        <v>1494977.2703268481</v>
      </c>
      <c r="E28" s="11">
        <f t="shared" si="0"/>
        <v>198264.99824208</v>
      </c>
      <c r="F28" s="11">
        <f t="shared" si="0"/>
        <v>534131.82362232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233521.07</v>
      </c>
      <c r="D29" s="11">
        <f t="shared" si="0"/>
        <v>560616.4613681281</v>
      </c>
      <c r="E29" s="11">
        <f t="shared" si="0"/>
        <v>74349.37235088</v>
      </c>
      <c r="F29" s="11">
        <f t="shared" si="0"/>
        <v>200299.42849751998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389201.79</v>
      </c>
      <c r="D30" s="11">
        <f t="shared" si="0"/>
        <v>934360.7849516161</v>
      </c>
      <c r="E30" s="11">
        <f t="shared" si="0"/>
        <v>123915.62270736</v>
      </c>
      <c r="F30" s="11">
        <f t="shared" si="0"/>
        <v>333832.38654743996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272441.25</v>
      </c>
      <c r="D31" s="11">
        <f t="shared" si="0"/>
        <v>654052.542264</v>
      </c>
      <c r="E31" s="11">
        <f t="shared" si="0"/>
        <v>86740.93494</v>
      </c>
      <c r="F31" s="11">
        <f t="shared" si="0"/>
        <v>233682.66801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116760.54</v>
      </c>
      <c r="D32" s="11">
        <f t="shared" si="0"/>
        <v>280308.242687616</v>
      </c>
      <c r="E32" s="11">
        <f t="shared" si="0"/>
        <v>37174.687767359996</v>
      </c>
      <c r="F32" s="11">
        <f t="shared" si="0"/>
        <v>100149.71853743999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233521.07</v>
      </c>
      <c r="D33" s="11">
        <f t="shared" si="0"/>
        <v>560616.4613681281</v>
      </c>
      <c r="E33" s="11">
        <f t="shared" si="0"/>
        <v>74349.37235088</v>
      </c>
      <c r="F33" s="11">
        <f t="shared" si="0"/>
        <v>200299.42849751998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272441.25</v>
      </c>
      <c r="D34" s="11">
        <f t="shared" si="0"/>
        <v>654052.542264</v>
      </c>
      <c r="E34" s="11">
        <f t="shared" si="0"/>
        <v>86740.93494</v>
      </c>
      <c r="F34" s="11">
        <f t="shared" si="0"/>
        <v>233682.66801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1090477.97</v>
      </c>
      <c r="D35" s="11">
        <f t="shared" si="0"/>
        <v>2617921.803549888</v>
      </c>
      <c r="E35" s="11">
        <f t="shared" si="0"/>
        <v>347190.73800048</v>
      </c>
      <c r="F35" s="11">
        <f t="shared" si="0"/>
        <v>935342.21207592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5877660.02</v>
      </c>
      <c r="D36" s="6">
        <f>SUM(D12:D35)</f>
        <v>14110559.537678206</v>
      </c>
      <c r="E36" s="6">
        <f>SUM(E12:E35)</f>
        <v>1871352.90780768</v>
      </c>
      <c r="F36" s="6">
        <f>SUM(F12:F35)</f>
        <v>5041480.594914719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B3" sqref="B3:G3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61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41892</v>
      </c>
      <c r="E7" s="3">
        <v>41901</v>
      </c>
      <c r="F7" s="3">
        <v>41912</v>
      </c>
      <c r="G7" s="3"/>
    </row>
    <row r="8" spans="1:7" s="2" customFormat="1" ht="14.25">
      <c r="A8" s="64" t="s">
        <v>1</v>
      </c>
      <c r="B8" s="65"/>
      <c r="C8" s="63"/>
      <c r="D8" s="34">
        <v>2.3235</v>
      </c>
      <c r="E8" s="35">
        <v>0.4818</v>
      </c>
      <c r="F8" s="36">
        <v>0.8502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132.35000000000002</v>
      </c>
      <c r="E9" s="6">
        <f>SUM(E8-1)*100</f>
        <v>-51.82</v>
      </c>
      <c r="F9" s="6">
        <f>SUM(F8-1)*100</f>
        <v>-14.980000000000004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41880</v>
      </c>
      <c r="D11" s="9">
        <v>41892</v>
      </c>
      <c r="E11" s="9">
        <v>41901</v>
      </c>
      <c r="F11" s="9">
        <v>41912</v>
      </c>
      <c r="G11" s="9"/>
    </row>
    <row r="12" spans="1:8" s="2" customFormat="1" ht="12.75">
      <c r="A12" s="10" t="s">
        <v>4</v>
      </c>
      <c r="B12" s="14">
        <v>0.6</v>
      </c>
      <c r="C12" s="11">
        <v>126451.06</v>
      </c>
      <c r="D12" s="11">
        <f aca="true" t="shared" si="0" ref="D12:F35">($C12*D$8)-($C12*D$8*20%)-((($C12*D$8)-($C12*D$8*20%))*1%)</f>
        <v>232696.75802472</v>
      </c>
      <c r="E12" s="11">
        <f t="shared" si="0"/>
        <v>48251.903600736</v>
      </c>
      <c r="F12" s="11">
        <f t="shared" si="0"/>
        <v>85146.88343990399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674405.66</v>
      </c>
      <c r="D13" s="11">
        <f t="shared" si="0"/>
        <v>1241049.3883999202</v>
      </c>
      <c r="E13" s="11">
        <f t="shared" si="0"/>
        <v>257343.48841449604</v>
      </c>
      <c r="F13" s="11">
        <f t="shared" si="0"/>
        <v>454116.71616854396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126451.06</v>
      </c>
      <c r="D14" s="11">
        <f t="shared" si="0"/>
        <v>232696.75802472</v>
      </c>
      <c r="E14" s="11">
        <f t="shared" si="0"/>
        <v>48251.903600736</v>
      </c>
      <c r="F14" s="11">
        <f t="shared" si="0"/>
        <v>85146.88343990399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126451.06</v>
      </c>
      <c r="D15" s="11">
        <f t="shared" si="0"/>
        <v>232696.75802472</v>
      </c>
      <c r="E15" s="11">
        <f t="shared" si="0"/>
        <v>48251.903600736</v>
      </c>
      <c r="F15" s="11">
        <f t="shared" si="0"/>
        <v>85146.88343990399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252902.13</v>
      </c>
      <c r="D16" s="11">
        <f t="shared" si="0"/>
        <v>465393.53445156</v>
      </c>
      <c r="E16" s="11">
        <f t="shared" si="0"/>
        <v>96503.811017328</v>
      </c>
      <c r="F16" s="11">
        <f t="shared" si="0"/>
        <v>170293.773613392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168601.42</v>
      </c>
      <c r="D17" s="11">
        <f t="shared" si="0"/>
        <v>310262.35630104004</v>
      </c>
      <c r="E17" s="11">
        <f t="shared" si="0"/>
        <v>64335.87401155201</v>
      </c>
      <c r="F17" s="11">
        <f t="shared" si="0"/>
        <v>113529.182408928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210751.77</v>
      </c>
      <c r="D18" s="11">
        <f t="shared" si="0"/>
        <v>387827.93617524003</v>
      </c>
      <c r="E18" s="11">
        <f t="shared" si="0"/>
        <v>80419.84060651199</v>
      </c>
      <c r="F18" s="11">
        <f t="shared" si="0"/>
        <v>141911.474644368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126451.06</v>
      </c>
      <c r="D19" s="11">
        <f t="shared" si="0"/>
        <v>232696.75802472</v>
      </c>
      <c r="E19" s="11">
        <f t="shared" si="0"/>
        <v>48251.903600736</v>
      </c>
      <c r="F19" s="11">
        <f t="shared" si="0"/>
        <v>85146.88343990399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168601.42</v>
      </c>
      <c r="D20" s="11">
        <f t="shared" si="0"/>
        <v>310262.35630104004</v>
      </c>
      <c r="E20" s="11">
        <f t="shared" si="0"/>
        <v>64335.87401155201</v>
      </c>
      <c r="F20" s="11">
        <f t="shared" si="0"/>
        <v>113529.182408928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126451.06</v>
      </c>
      <c r="D21" s="11">
        <f t="shared" si="0"/>
        <v>232696.75802472</v>
      </c>
      <c r="E21" s="11">
        <f t="shared" si="0"/>
        <v>48251.903600736</v>
      </c>
      <c r="F21" s="11">
        <f t="shared" si="0"/>
        <v>85146.88343990399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126451.06</v>
      </c>
      <c r="D22" s="11">
        <f t="shared" si="0"/>
        <v>232696.75802472</v>
      </c>
      <c r="E22" s="11">
        <f t="shared" si="0"/>
        <v>48251.903600736</v>
      </c>
      <c r="F22" s="11">
        <f t="shared" si="0"/>
        <v>85146.88343990399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126451.06</v>
      </c>
      <c r="D23" s="11">
        <f t="shared" si="0"/>
        <v>232696.75802472</v>
      </c>
      <c r="E23" s="11">
        <f t="shared" si="0"/>
        <v>48251.903600736</v>
      </c>
      <c r="F23" s="11">
        <f t="shared" si="0"/>
        <v>85146.88343990399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126451.06</v>
      </c>
      <c r="D24" s="11">
        <f t="shared" si="0"/>
        <v>232696.75802472</v>
      </c>
      <c r="E24" s="11">
        <f t="shared" si="0"/>
        <v>48251.903600736</v>
      </c>
      <c r="F24" s="11">
        <f t="shared" si="0"/>
        <v>85146.88343990399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126451.06</v>
      </c>
      <c r="D25" s="11">
        <f t="shared" si="0"/>
        <v>232696.75802472</v>
      </c>
      <c r="E25" s="11">
        <f t="shared" si="0"/>
        <v>48251.903600736</v>
      </c>
      <c r="F25" s="11">
        <f t="shared" si="0"/>
        <v>85146.88343990399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126451.06</v>
      </c>
      <c r="D26" s="11">
        <f t="shared" si="0"/>
        <v>232696.75802472</v>
      </c>
      <c r="E26" s="11">
        <f t="shared" si="0"/>
        <v>48251.903600736</v>
      </c>
      <c r="F26" s="11">
        <f t="shared" si="0"/>
        <v>85146.88343990399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126451.06</v>
      </c>
      <c r="D27" s="11">
        <f t="shared" si="0"/>
        <v>232696.75802472</v>
      </c>
      <c r="E27" s="11">
        <f t="shared" si="0"/>
        <v>48251.903600736</v>
      </c>
      <c r="F27" s="11">
        <f t="shared" si="0"/>
        <v>85146.88343990399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674405.66</v>
      </c>
      <c r="D28" s="11">
        <f t="shared" si="0"/>
        <v>1241049.3883999202</v>
      </c>
      <c r="E28" s="11">
        <f t="shared" si="0"/>
        <v>257343.48841449604</v>
      </c>
      <c r="F28" s="11">
        <f t="shared" si="0"/>
        <v>454116.71616854396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252902.13</v>
      </c>
      <c r="D29" s="11">
        <f t="shared" si="0"/>
        <v>465393.53445156</v>
      </c>
      <c r="E29" s="11">
        <f t="shared" si="0"/>
        <v>96503.811017328</v>
      </c>
      <c r="F29" s="11">
        <f t="shared" si="0"/>
        <v>170293.773613392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421503.54</v>
      </c>
      <c r="D30" s="11">
        <f t="shared" si="0"/>
        <v>775655.8723504801</v>
      </c>
      <c r="E30" s="11">
        <f t="shared" si="0"/>
        <v>160839.68121302399</v>
      </c>
      <c r="F30" s="11">
        <f t="shared" si="0"/>
        <v>283822.949288736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295052.47</v>
      </c>
      <c r="D31" s="11">
        <f t="shared" si="0"/>
        <v>542959.0959236401</v>
      </c>
      <c r="E31" s="11">
        <f t="shared" si="0"/>
        <v>112587.773796432</v>
      </c>
      <c r="F31" s="11">
        <f t="shared" si="0"/>
        <v>198676.05911524798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126451.06</v>
      </c>
      <c r="D32" s="11">
        <f t="shared" si="0"/>
        <v>232696.75802472</v>
      </c>
      <c r="E32" s="11">
        <f t="shared" si="0"/>
        <v>48251.903600736</v>
      </c>
      <c r="F32" s="11">
        <f t="shared" si="0"/>
        <v>85146.88343990399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252902.13</v>
      </c>
      <c r="D33" s="11">
        <f t="shared" si="0"/>
        <v>465393.53445156</v>
      </c>
      <c r="E33" s="11">
        <f t="shared" si="0"/>
        <v>96503.811017328</v>
      </c>
      <c r="F33" s="11">
        <f t="shared" si="0"/>
        <v>170293.773613392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295052.47</v>
      </c>
      <c r="D34" s="11">
        <f t="shared" si="0"/>
        <v>542959.0959236401</v>
      </c>
      <c r="E34" s="11">
        <f t="shared" si="0"/>
        <v>112587.773796432</v>
      </c>
      <c r="F34" s="11">
        <f t="shared" si="0"/>
        <v>198676.05911524798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1180982.02</v>
      </c>
      <c r="D35" s="11">
        <f t="shared" si="0"/>
        <v>2173257.28498824</v>
      </c>
      <c r="E35" s="11">
        <f t="shared" si="0"/>
        <v>450645.73269091203</v>
      </c>
      <c r="F35" s="11">
        <f t="shared" si="0"/>
        <v>795224.1634159681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6365475.539999999</v>
      </c>
      <c r="D36" s="6">
        <f>SUM(D12:D35)</f>
        <v>11713824.47441448</v>
      </c>
      <c r="E36" s="6">
        <f>SUM(E12:E35)</f>
        <v>2428973.8032162245</v>
      </c>
      <c r="F36" s="6">
        <f>SUM(F12:F35)</f>
        <v>4286246.424853536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B10:B11"/>
    <mergeCell ref="A1:A3"/>
    <mergeCell ref="B1:G1"/>
    <mergeCell ref="B2:G2"/>
    <mergeCell ref="B3:G3"/>
    <mergeCell ref="A4:G4"/>
    <mergeCell ref="A5:G5"/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ignoredErrors>
    <ignoredError sqref="C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renata</cp:lastModifiedBy>
  <cp:lastPrinted>2014-10-17T11:19:54Z</cp:lastPrinted>
  <dcterms:created xsi:type="dcterms:W3CDTF">2005-01-11T09:31:45Z</dcterms:created>
  <dcterms:modified xsi:type="dcterms:W3CDTF">2014-10-29T10:48:10Z</dcterms:modified>
  <cp:category/>
  <cp:version/>
  <cp:contentType/>
  <cp:contentStatus/>
</cp:coreProperties>
</file>